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L1" sheetId="1" r:id="rId1"/>
    <sheet name="PL2" sheetId="2" r:id="rId2"/>
    <sheet name="PL3" sheetId="3" r:id="rId3"/>
    <sheet name="PL4a" sheetId="4" r:id="rId4"/>
    <sheet name="PL4b" sheetId="5" r:id="rId5"/>
    <sheet name="PL4c" sheetId="6" r:id="rId6"/>
    <sheet name="PL4d+e" sheetId="7" r:id="rId7"/>
    <sheet name="PL5a" sheetId="8" r:id="rId8"/>
    <sheet name="PL5c+d" sheetId="9" r:id="rId9"/>
    <sheet name="PL5b" sheetId="10" r:id="rId10"/>
    <sheet name="PL6" sheetId="11" r:id="rId11"/>
    <sheet name="PL7" sheetId="12" r:id="rId12"/>
    <sheet name="Sheet1" sheetId="13" r:id="rId13"/>
  </sheets>
  <definedNames>
    <definedName name="_xlnm._FilterDatabase" localSheetId="0" hidden="1">'PL1'!$A$11:$X$101</definedName>
    <definedName name="_xlnm._FilterDatabase" localSheetId="1" hidden="1">'PL2'!$A$6:$Y$6</definedName>
    <definedName name="_xlnm._FilterDatabase" localSheetId="2" hidden="1">'PL3'!$A$8:$V$98</definedName>
    <definedName name="_xlnm._FilterDatabase" localSheetId="3" hidden="1">'PL4a'!$A$10:$R$10</definedName>
    <definedName name="_xlnm._FilterDatabase" localSheetId="4" hidden="1">'PL4b'!$A$9:$V$9</definedName>
    <definedName name="_xlnm._FilterDatabase" localSheetId="5" hidden="1">'PL4c'!$A$8:$R$98</definedName>
    <definedName name="_xlnm._FilterDatabase" localSheetId="6" hidden="1">'PL4d+e'!$A$9:$L$9</definedName>
    <definedName name="_xlnm._FilterDatabase" localSheetId="7" hidden="1">'PL5a'!$A$11:$N$11</definedName>
    <definedName name="_xlnm._FilterDatabase" localSheetId="9" hidden="1">'PL5b'!$A$10:$P$10</definedName>
    <definedName name="_xlnm._FilterDatabase" localSheetId="8" hidden="1">'PL5c+d'!$A$9:$S$9</definedName>
    <definedName name="_xlnm._FilterDatabase" localSheetId="10" hidden="1">'PL6'!$A$6:$R$6</definedName>
    <definedName name="_xlnm._FilterDatabase" localSheetId="11" hidden="1">'PL7'!$A$9:$S$9</definedName>
    <definedName name="_xlnm.Print_Titles" localSheetId="0">'PL1'!$9:$11</definedName>
    <definedName name="_xlnm.Print_Titles" localSheetId="1">'PL2'!$3:$6</definedName>
    <definedName name="_xlnm.Print_Titles" localSheetId="2">'PL3'!$5:$8</definedName>
    <definedName name="_xlnm.Print_Titles" localSheetId="3">'PL4a'!$7:$10</definedName>
    <definedName name="_xlnm.Print_Titles" localSheetId="4">'PL4b'!$6:$9</definedName>
    <definedName name="_xlnm.Print_Titles" localSheetId="5">'PL4c'!$5:$8</definedName>
    <definedName name="_xlnm.Print_Titles" localSheetId="6">'PL4d+e'!$7:$9</definedName>
    <definedName name="_xlnm.Print_Titles" localSheetId="7">'PL5a'!$8:$11</definedName>
    <definedName name="_xlnm.Print_Titles" localSheetId="9">'PL5b'!$7:$10</definedName>
    <definedName name="_xlnm.Print_Titles" localSheetId="8">'PL5c+d'!$7:$9</definedName>
    <definedName name="_xlnm.Print_Titles" localSheetId="10">'PL6'!$4:$6</definedName>
    <definedName name="_xlnm.Print_Titles" localSheetId="11">'PL7'!$5:$9</definedName>
  </definedNames>
  <calcPr fullCalcOnLoad="1"/>
</workbook>
</file>

<file path=xl/sharedStrings.xml><?xml version="1.0" encoding="utf-8"?>
<sst xmlns="http://schemas.openxmlformats.org/spreadsheetml/2006/main" count="1649" uniqueCount="391">
  <si>
    <t>Cấp tỉnh</t>
  </si>
  <si>
    <t>Cấp huyện</t>
  </si>
  <si>
    <t>Số lớp tổ chức</t>
  </si>
  <si>
    <t>Giáo dục truyền thống</t>
  </si>
  <si>
    <t>Số lượng</t>
  </si>
  <si>
    <t>Chương trình "Thắp sáng ước mơ tuổi trẻ Việt Nam"</t>
  </si>
  <si>
    <t>Tổng số</t>
  </si>
  <si>
    <t xml:space="preserve">Tống số </t>
  </si>
  <si>
    <t>Số đơn vị máu thu được</t>
  </si>
  <si>
    <t>Số người</t>
  </si>
  <si>
    <t>Số sinh viên được trao danh hiệu "Sinh viên 5 tốt"</t>
  </si>
  <si>
    <t>Tổng số lớp</t>
  </si>
  <si>
    <t>Ngày hội thanh niên Việt Nam</t>
  </si>
  <si>
    <t>Tập huấn, bồi dưỡng kỹ năng xã hội</t>
  </si>
  <si>
    <t>Đào tạo, huấn luyện cán bộ nòng cốt về kỹ năng xã hội</t>
  </si>
  <si>
    <t>Số buổi</t>
  </si>
  <si>
    <t>Số em tham gia</t>
  </si>
  <si>
    <t>Hiến máu tình nguyện</t>
  </si>
  <si>
    <t>Số đội hình TNTN tại chỗ</t>
  </si>
  <si>
    <t>Số đội hình TNTN hỗ trợ các địa bàn khó khăn</t>
  </si>
  <si>
    <t>Khám bệnh, cấp phát thuốc miễn phí</t>
  </si>
  <si>
    <t>Số CLB, tổ, đội, nhóm tình nguyện tự phát được Đoàn tập hợp</t>
  </si>
  <si>
    <t>Tuyến đường 
TN tự quản</t>
  </si>
  <si>
    <t>Cổng trường an toàn</t>
  </si>
  <si>
    <t>Điểm giao cắt đường bộ, đường sắt an toàn</t>
  </si>
  <si>
    <t>Bến đò ngang 
an toàn</t>
  </si>
  <si>
    <t>Số km</t>
  </si>
  <si>
    <t>Số hoạt động giao lưu, phối hợp giữa 3 lực lượng</t>
  </si>
  <si>
    <t>Số lượng cơ sở đoàn ký kết giữa 3 lực lượng</t>
  </si>
  <si>
    <t>Số công trình, đề tài, sản phẩm được tuyên dương</t>
  </si>
  <si>
    <t>Nhà bán trú 
dân nuôi</t>
  </si>
  <si>
    <t>Số trường THPT trên địa bàn</t>
  </si>
  <si>
    <t>Số Đoàn trường triển khai phong trào "Khi tôi 18"</t>
  </si>
  <si>
    <t>Phong trào "Khi tôi 18"</t>
  </si>
  <si>
    <t>Số Đoàn trường triển khai phong trào "Học sinh 3 rèn luyện"</t>
  </si>
  <si>
    <t>Phong trào "Học sinh 3 rèn luyện"</t>
  </si>
  <si>
    <t>Phong trào "Sinh viên 5 tốt"</t>
  </si>
  <si>
    <t>Số trường ĐH-CĐ trên địa bàn</t>
  </si>
  <si>
    <t>Số Đoàn trường triển khai phong trào "Sinh viên 5 tốt"</t>
  </si>
  <si>
    <t>Vốn vay theo chương trình 120</t>
  </si>
  <si>
    <t>Số dự án</t>
  </si>
  <si>
    <t>Tổ chức hoạt động tập thể cho TTN trên địa bàn dân cư</t>
  </si>
  <si>
    <t>Số lượng mô hình hỗ trợ thanh niên hội nhập</t>
  </si>
  <si>
    <t>Các hoạt động chính trị đối ngoại và giao lưu hữu nghị do đơn vị tổ chức*</t>
  </si>
  <si>
    <t>Khai thác các nguồn lực 
quốc tế phục vụ công tác
đoàn và phong trào TTN</t>
  </si>
  <si>
    <t>Tập huấn, sinh hoạt, 
nói chuyện về hội nhập quốc tế cho ĐVTN</t>
  </si>
  <si>
    <t>Tổng số
đội viên</t>
  </si>
  <si>
    <t>Số đội viên được kết nạp mới</t>
  </si>
  <si>
    <t>Chương trình 
rèn luyện đội viên</t>
  </si>
  <si>
    <t>Số lượng đoàn viên</t>
  </si>
  <si>
    <t>Phụ lục 3: Công tác tổ chức xây dựng Đoàn, mở rộng mặt trận đoàn kết, tập hợp thanh niên</t>
  </si>
  <si>
    <t>Phụ lục 7: Phụ trách Đội TNTP Hồ Chí Minh, chăm sóc, giáo dục thiếu niên, nhi đồng</t>
  </si>
  <si>
    <t>Phụ lục 6: Công tác quốc tế thanh niên</t>
  </si>
  <si>
    <t>* 5c+d: Đồng hành với thanh niên nâng cao sức khỏe thể chất, 
đời sống văn hóa tinh thần và đồng hành với thanh niên phát triển kỹ năng xã hội</t>
  </si>
  <si>
    <t>* 5b: Đồng hành với thanh niên trong nghề nghiệp và việc làm</t>
  </si>
  <si>
    <t>Phụ lục 5: Kết quả triển khai phong trào "Đồng hành với thanh niên lập thân, lập nghiệp"</t>
  </si>
  <si>
    <t>* 5a: Đồng hành với thanh niên trong học tập</t>
  </si>
  <si>
    <t>Phụ lục 4: Kết quả triển khai phong trào "Xung kích, tình nguyện phát triển kinh tế - xã hội và bảo vệ Tổ quốc"</t>
  </si>
  <si>
    <t>* 4b: Xung kích, tình nguyện vì cuộc sống cộng đồng</t>
  </si>
  <si>
    <t>* 4a: Xung kích phát triển kinh tế - xã hội và hội nhập quốc tế</t>
  </si>
  <si>
    <t>* 4c: Xung kích bảo vệ Tổ quốc, giữ gìn an ninh chính trị, trật tự an toàn xã hội</t>
  </si>
  <si>
    <t>Phụ lục 2: Kết quả công tác tuyên truyền, giáo dục của Đoàn</t>
  </si>
  <si>
    <t>Tổ chức tuyên truyền, phổ biến Hiến pháp năm 2013</t>
  </si>
  <si>
    <t>Phát triển "Lớp đoàn viên Lý Tự Trọng"</t>
  </si>
  <si>
    <t>Triển khai phong trào "4 nhất"</t>
  </si>
  <si>
    <t>Tổng số CT, DA, hoạt động đã triển khai</t>
  </si>
  <si>
    <t>Số lần tổ chức</t>
  </si>
  <si>
    <t>Công trình, phần việc, hoạt động kỷ niệm 100 năm ngày sinh anh Lý Tự Trọng</t>
  </si>
  <si>
    <t>Tổng số đợt tổ chức (cấp tỉnh, cấp huyện, cấp cơ sở)</t>
  </si>
  <si>
    <t>Đảm nhận  các công trình, phần việc thanh niên</t>
  </si>
  <si>
    <t>Xây dựng và phát triển mô hình tổ hợp tác và hợp tác xã thanh niên.</t>
  </si>
  <si>
    <t>Tổng số mô hình</t>
  </si>
  <si>
    <t>Hỗ trợ xã chỉ đạo điểm xây dựng nông thôn mới</t>
  </si>
  <si>
    <t>Tổng số nội dung hỗ trợ của Đoàn cấp tỉnh</t>
  </si>
  <si>
    <t xml:space="preserve">Tổng số hoạt động tình nguyện tham gia vệ sinh môi trường </t>
  </si>
  <si>
    <t>Hoạt động hướng về biên giới - hải đảo</t>
  </si>
  <si>
    <t>Công trình, phần việc hướng về biên giới, hải đảo</t>
  </si>
  <si>
    <t>Tổ chức "Ngày thứ bảy tình nguyện", "Ngày Chủ nhật xanh"</t>
  </si>
  <si>
    <t>Số lần tổ chức trên toàn tỉnh</t>
  </si>
  <si>
    <t>Tham gia đảm bảo trật tự an toàn giao thông</t>
  </si>
  <si>
    <t>Tổng số mô hình, hoạt động kết nối, hỗ trợ tài năng trẻ (cấp tỉnh)</t>
  </si>
  <si>
    <t>Tổ chức trồng cây xanh bảo vệ môi trường.</t>
  </si>
  <si>
    <t>Tổ chức hoạt động vệ sinh môi trường  với phương châm Xanh - Sạch - Đẹp - Sáng.</t>
  </si>
  <si>
    <t xml:space="preserve">Tổng số đợt </t>
  </si>
  <si>
    <t>Số xã, phường, thị trấn diễn ra hoạt động</t>
  </si>
  <si>
    <t>Tiếp sức học sinh, sinh viên có hoàn cảnh khó khăn đến trường</t>
  </si>
  <si>
    <t>Số lượng học sinh, sinh viên có hoàn cảnh khó khăn</t>
  </si>
  <si>
    <t>Số lượng học sinh, sinh viên được tiếp sức đến trường</t>
  </si>
  <si>
    <t>Số trường TCCN và Dạy nghề trên địa bàn</t>
  </si>
  <si>
    <t>Số học sinh được trao danh hiệu "Học sinh 3 rèn luyện"</t>
  </si>
  <si>
    <t>Các hoạt động chăm lo, hỗ trợ thanh niên công nhân</t>
  </si>
  <si>
    <t>Hội thi,
hội diễn, 
liên hoan văn hóa văn nghệ (cấp tỉnh)</t>
  </si>
  <si>
    <t>Hoạt động 
thể dục, thể thao (Cấp tỉnh)</t>
  </si>
  <si>
    <t>Cấp cơ sở</t>
  </si>
  <si>
    <t>Trại huấn luyện kỹ năng cho cán bộ chỉ huy Đội, phụ trách Sao và thiếu nhi.
măng non</t>
  </si>
  <si>
    <t>Tổng số Trại huấn luyện</t>
  </si>
  <si>
    <t>Số người tham gia</t>
  </si>
  <si>
    <t xml:space="preserve">Hoạt động hỗ trợ và phát triển thiếu nhi. </t>
  </si>
  <si>
    <t>Chương trình "Tiếp sức đến trường"</t>
  </si>
  <si>
    <t xml:space="preserve">Mô hình “Bạn giúp bạn” 
</t>
  </si>
  <si>
    <t>Tổng số liên đội thực hiện</t>
  </si>
  <si>
    <t>Các công trình, phần việc thực hiện phong trào "Tiếp sức đến trường"</t>
  </si>
  <si>
    <t xml:space="preserve">Vận động trẻ em có nguy cơ bỏ học, trẻ em bỏ học trở lại trường. </t>
  </si>
  <si>
    <t>Xây dựng “Tủ sách học đường”</t>
  </si>
  <si>
    <t>Tổng số liên đội</t>
  </si>
  <si>
    <t>Số liên đội xây dựng tủ sách</t>
  </si>
  <si>
    <t>* 4d+e: Xung kích lao động sáng tạo, làm chủ khoa học công nghệ 
và xung kích bảo vệ môi trường, ứng phó biến đổi khí hậu</t>
  </si>
  <si>
    <t>Phụ lục 4: Kết quả triển khai phong trào "Xung kích, tình nguyện
 phát triển kinh tế - xã hội và bảo vệ Tổ quốc"</t>
  </si>
  <si>
    <t>Số mô hình, cách làm hay trong nêu gương cán bộ đoàn (cấp tỉnh)</t>
  </si>
  <si>
    <t>Số lượng Công trình thanh niên cấp tỉnh</t>
  </si>
  <si>
    <t>Số lượng công trình thanh niên cấp huyện</t>
  </si>
  <si>
    <t>Số lượng  phần việc thanh niên cấp cơ sở</t>
  </si>
  <si>
    <t xml:space="preserve">Số lượng đội hình thanh niên tình nguyện cấp cơ sở
</t>
  </si>
  <si>
    <t>Số mô hình huấn luyện kỹ năng Đoàn cấp huyện</t>
  </si>
  <si>
    <t>Số mô hình thanh niên làm kinh tế cấp xã, phường, thị trấn</t>
  </si>
  <si>
    <t>Số lượng Câu lạc bộ</t>
  </si>
  <si>
    <t>Số lượng công trình, phần việc</t>
  </si>
  <si>
    <t xml:space="preserve">Số lượng thanh niên chậm tiến được Đoàn giáo dục, giúp đỡ trở nên tiến bộ
</t>
  </si>
  <si>
    <t>Câu lạc bộ những người thắp sáng ước mơ</t>
  </si>
  <si>
    <t>Tìm hiểu Chủ nghĩa Mác-Lênin, tư tưởng Hồ Chí Minh; Học tập 6 bài học LLCT</t>
  </si>
  <si>
    <t>Tổ chức hoạt động kỷ niệm 60 năm chiến thắng Điện Biên Phủ</t>
  </si>
  <si>
    <t xml:space="preserve">Số lần tổ chức
</t>
  </si>
  <si>
    <t>Tổng số đoàn cơ sở</t>
  </si>
  <si>
    <t>Tổng số chi đoàn cơ sở</t>
  </si>
  <si>
    <t>Trong doanh nghiệp ngoài nhà nước</t>
  </si>
  <si>
    <t>Câu lạc bộ, tổ, đội, nhóm thanh niên được thành lập mới</t>
  </si>
  <si>
    <t>Tổ chức cơ sở đoàn</t>
  </si>
  <si>
    <t>Tổ chức cơ sở Hội của Hội LHTN VN</t>
  </si>
  <si>
    <t xml:space="preserve">Tổng số </t>
  </si>
  <si>
    <t xml:space="preserve">Tổng số hội viên </t>
  </si>
  <si>
    <t>Tổng số chi hội</t>
  </si>
  <si>
    <t>Tổng số câu lạc bộ, tổ, đội, nhóm thanh niên</t>
  </si>
  <si>
    <t>Đội hình thanh niên tình nguyện</t>
  </si>
  <si>
    <t xml:space="preserve">Tổng số lượt  ĐVTN tham gia hoạt động tình nguyện/ Tổng số hoạt động tình nguyện do đoàn cấp tỉnh tổ chức </t>
  </si>
  <si>
    <t>Tổng số đội thanh niên tình nguyện tham gia giữ gìn trật tự an toàn đô thị</t>
  </si>
  <si>
    <t xml:space="preserve"> Số lượt tổ chức</t>
  </si>
  <si>
    <t>Tổng số lần tổ chức</t>
  </si>
  <si>
    <t>Số lượng đội tuyên truyền ca khúc cách mạng</t>
  </si>
  <si>
    <t>Số đoàn cơ sở tổ chức</t>
  </si>
  <si>
    <t>Số lượng CLB, mô hình thanh niên tham gia giữ gìn bản sắc văn hóa dân tôc</t>
  </si>
  <si>
    <t>Mô hình chăm sóc, giúp đỡ thiếu nhi có hoàn cảnh khó khăn.</t>
  </si>
  <si>
    <t>Số thiếu nhi được giúp đỡ</t>
  </si>
  <si>
    <t xml:space="preserve">Số em được giúp  đỡ 
</t>
  </si>
  <si>
    <t xml:space="preserve">Số trẻ em có nguy cơ bỏ học tiếp tục đi học </t>
  </si>
  <si>
    <t xml:space="preserve">Số trẻ em có nguy cơ bỏ học trở lại trường
</t>
  </si>
  <si>
    <t>Tổng số tổ chức cơ sở đoàn được thành lập mới</t>
  </si>
  <si>
    <t>Đơn vị</t>
  </si>
  <si>
    <t xml:space="preserve">Số đoàn cơ sở thực hiện việc học tập và làm theo tư tưởng, tấm gương đạo đức, phong cách Hồ Chí Minh 
</t>
  </si>
  <si>
    <t>Mô hình</t>
  </si>
  <si>
    <t>Công trình thanh niên</t>
  </si>
  <si>
    <t>Phần việc thanh niên</t>
  </si>
  <si>
    <t>Đội hình TNTN</t>
  </si>
  <si>
    <t>Hoạt động</t>
  </si>
  <si>
    <t>Người</t>
  </si>
  <si>
    <t xml:space="preserve">Số lượng thanh niên được tư vấn hướng nghiệp
</t>
  </si>
  <si>
    <t xml:space="preserve">Số máy tính trang bị cho 30% Đoàn các xã, phường, thị trấn khu vực Tây Bắc, Tây Nguyên, Tây Nam Bộ
</t>
  </si>
  <si>
    <t xml:space="preserve">Số lượng thanh niên được giới thiệu việc làm
</t>
  </si>
  <si>
    <t>Bộ</t>
  </si>
  <si>
    <t xml:space="preserve">Tỉnh, thành đoàn tổ chức chương trình "Học kỳ quân đội" 
</t>
  </si>
  <si>
    <t>Có /Không</t>
  </si>
  <si>
    <t xml:space="preserve">Số lượng cung, nhà thiếu nhi, các trường đoàn, đội, các trung tâm hoạt động thanh thiếu nhi có Trại huấn luyện kỹ năng cho cán bộ Đội và thiếu nhi
</t>
  </si>
  <si>
    <t xml:space="preserve">Số lượng đoàn viên ưu tú giới thiệu cho Đảng </t>
  </si>
  <si>
    <t>Nội dung</t>
  </si>
  <si>
    <t>Lần</t>
  </si>
  <si>
    <t xml:space="preserve">Số ĐVTN tham gia
</t>
  </si>
  <si>
    <t>Lượt</t>
  </si>
  <si>
    <t>Lớp</t>
  </si>
  <si>
    <t xml:space="preserve">Số lượng ĐVTN đăng ký rèn luyện theo các tiêu chí giá trị 
</t>
  </si>
  <si>
    <t>Đợt</t>
  </si>
  <si>
    <t>Công trình, phần việc</t>
  </si>
  <si>
    <t xml:space="preserve">Số  ĐVTN tham gia
</t>
  </si>
  <si>
    <t xml:space="preserve">Câu lạc bộ </t>
  </si>
  <si>
    <t xml:space="preserve">Tổng số thành viên
</t>
  </si>
  <si>
    <t xml:space="preserve">Cấp tỉnh
</t>
  </si>
  <si>
    <t xml:space="preserve">Cấp huyện
</t>
  </si>
  <si>
    <t xml:space="preserve">Cấp cơ sở
</t>
  </si>
  <si>
    <t>Đoàn 
cơ sở</t>
  </si>
  <si>
    <t>Chi đoàn cơ sở</t>
  </si>
  <si>
    <t>Tổ chức cơ sở Đoàn</t>
  </si>
  <si>
    <t>Hội viên</t>
  </si>
  <si>
    <t>Chi hội</t>
  </si>
  <si>
    <t>CLB, tổ, đội, nhóm</t>
  </si>
  <si>
    <t xml:space="preserve">Số lượng cán bộ được bồi dưỡng, tập huấn về công tác kiểm tra, giám sát
</t>
  </si>
  <si>
    <t xml:space="preserve">Kiểm tra, giám sát theo chuyên đề
</t>
  </si>
  <si>
    <t xml:space="preserve">Kểm tra, giám sát thường xuyên, định kỳ
</t>
  </si>
  <si>
    <t xml:space="preserve">Tổng số lượng đoàn viên kết nạp mới/Tổng số đợt
</t>
  </si>
  <si>
    <t xml:space="preserve">Số đợt tổ chức
</t>
  </si>
  <si>
    <r>
      <t xml:space="preserve">Đoàn viên tham gia sinh hoạt đoàn tại nơi cư trú
</t>
    </r>
  </si>
  <si>
    <t>Đoàn viên không hưởng lương</t>
  </si>
  <si>
    <t xml:space="preserve">Đoàn viên hưởng lương
</t>
  </si>
  <si>
    <t>CT,DA</t>
  </si>
  <si>
    <t xml:space="preserve">Số TN tham gia
</t>
  </si>
  <si>
    <t>Triệu đồng</t>
  </si>
  <si>
    <t>Số TN tham gia</t>
  </si>
  <si>
    <t xml:space="preserve">Giá trị 
làm lợi </t>
  </si>
  <si>
    <t xml:space="preserve">Số TN tham gia </t>
  </si>
  <si>
    <t xml:space="preserve">Số ĐVTN tham gia </t>
  </si>
  <si>
    <t>Đội TNTN</t>
  </si>
  <si>
    <t xml:space="preserve">Tổng số ĐVTN tham gia </t>
  </si>
  <si>
    <t xml:space="preserve">Trị giá tiền
</t>
  </si>
  <si>
    <t xml:space="preserve">Số ĐVTN hiến máu
</t>
  </si>
  <si>
    <t xml:space="preserve">Số ĐVTN đăng ký
</t>
  </si>
  <si>
    <t xml:space="preserve">Công trình, phần việc </t>
  </si>
  <si>
    <t>Km</t>
  </si>
  <si>
    <t>Tổng số ĐVTN nhập ngũ</t>
  </si>
  <si>
    <t xml:space="preserve">Cổng trường </t>
  </si>
  <si>
    <t>Điểm</t>
  </si>
  <si>
    <t>Bến đò</t>
  </si>
  <si>
    <t>Công trình</t>
  </si>
  <si>
    <t xml:space="preserve">Giá trị làm lợi </t>
  </si>
  <si>
    <t xml:space="preserve">Cây </t>
  </si>
  <si>
    <t xml:space="preserve">Số cây xanh được trồng mới
</t>
  </si>
  <si>
    <r>
      <t xml:space="preserve">Số ĐVTN tham gia </t>
    </r>
  </si>
  <si>
    <t>Trường</t>
  </si>
  <si>
    <t>Nhà</t>
  </si>
  <si>
    <t xml:space="preserve">Tổng số lượng trên toàn tỉnh </t>
  </si>
  <si>
    <t xml:space="preserve">Trị giá </t>
  </si>
  <si>
    <t>Dự án</t>
  </si>
  <si>
    <t xml:space="preserve">Số TN được tư vấn, dạy nghề, tạo VL, giải quyết VL
</t>
  </si>
  <si>
    <t xml:space="preserve">Số hoạt động
</t>
  </si>
  <si>
    <t xml:space="preserve">Số TN công nhân được thụ hưởng
</t>
  </si>
  <si>
    <t xml:space="preserve">Tổng số vốn vay
</t>
  </si>
  <si>
    <t xml:space="preserve">Số TN được thụ hưởng
</t>
  </si>
  <si>
    <t xml:space="preserve">Số TN được tư vấn xuất khẩu LĐ
</t>
  </si>
  <si>
    <t xml:space="preserve">Số lượng bí thư đoàn xã, phường, thị trấn được tập huấn về nghề nghiệp và việc làm
việc làm 
</t>
  </si>
  <si>
    <t xml:space="preserve">Số TN được tư vấn, dạy nghề, tạo VL, giải quyết VL </t>
  </si>
  <si>
    <t xml:space="preserve">Số ĐVTN 
tham gia </t>
  </si>
  <si>
    <t xml:space="preserve">Số ĐVTN 
tham gia
</t>
  </si>
  <si>
    <t xml:space="preserve">Số ĐV, TTN tham gia </t>
  </si>
  <si>
    <t>Đội</t>
  </si>
  <si>
    <t>CLB, Mô hình</t>
  </si>
  <si>
    <t>Buổi</t>
  </si>
  <si>
    <t>Trại</t>
  </si>
  <si>
    <t>Liên đội</t>
  </si>
  <si>
    <t xml:space="preserve">Mô hình </t>
  </si>
  <si>
    <t xml:space="preserve">Tổng trị giá </t>
  </si>
  <si>
    <t>Điện Biên</t>
  </si>
  <si>
    <t>Lai Châu</t>
  </si>
  <si>
    <t>Sơn La</t>
  </si>
  <si>
    <t>Hoà Bình</t>
  </si>
  <si>
    <t>Lào Cai</t>
  </si>
  <si>
    <t>Yên Bái</t>
  </si>
  <si>
    <t>Lạng Sơn</t>
  </si>
  <si>
    <t>Hà Giang</t>
  </si>
  <si>
    <t>Tuyên Quang</t>
  </si>
  <si>
    <t>Bắc Kạn</t>
  </si>
  <si>
    <t>Cao Bằng</t>
  </si>
  <si>
    <t>Thái Nguyên</t>
  </si>
  <si>
    <t>Bắc Ninh</t>
  </si>
  <si>
    <t>Bắc Giang</t>
  </si>
  <si>
    <t>Vĩnh Phúc</t>
  </si>
  <si>
    <t>Phú Thọ</t>
  </si>
  <si>
    <t>Quảng Ninh</t>
  </si>
  <si>
    <t>Hà Nam</t>
  </si>
  <si>
    <t>Hà Nội</t>
  </si>
  <si>
    <t>Hải Dương</t>
  </si>
  <si>
    <t>Hải Phòng</t>
  </si>
  <si>
    <t>Hưng Yên</t>
  </si>
  <si>
    <t>Nam Định</t>
  </si>
  <si>
    <t>Ninh Bình</t>
  </si>
  <si>
    <t>Thái Bình</t>
  </si>
  <si>
    <t>Thanh Hoá</t>
  </si>
  <si>
    <t>Nghệ An</t>
  </si>
  <si>
    <t>Hà Tĩnh</t>
  </si>
  <si>
    <t>Quảng Bình</t>
  </si>
  <si>
    <t>Quảng Trị</t>
  </si>
  <si>
    <t>Thừa Thiên - Huế</t>
  </si>
  <si>
    <t>Đà Nẵng</t>
  </si>
  <si>
    <t>Quảng Nam</t>
  </si>
  <si>
    <t>Quảng Ngãi</t>
  </si>
  <si>
    <t>Phú Yên</t>
  </si>
  <si>
    <t>Khánh Hoà</t>
  </si>
  <si>
    <t>Ninh Thuận</t>
  </si>
  <si>
    <t>Bình Định</t>
  </si>
  <si>
    <t>Đắk Lắk</t>
  </si>
  <si>
    <t>Đắk Nông</t>
  </si>
  <si>
    <t>Lâm Đồng</t>
  </si>
  <si>
    <t>Gia Lai</t>
  </si>
  <si>
    <t>Kon Tum</t>
  </si>
  <si>
    <t>Bình Phước</t>
  </si>
  <si>
    <t>Tây Ninh</t>
  </si>
  <si>
    <t>Bình Dương</t>
  </si>
  <si>
    <t>Bà Rịa -Vũng Tàu</t>
  </si>
  <si>
    <t>TP. Hồ Chí Minh</t>
  </si>
  <si>
    <t>Bình Thuận</t>
  </si>
  <si>
    <t>Đồng Nai</t>
  </si>
  <si>
    <t>Bạc Liêu</t>
  </si>
  <si>
    <t>Cà Mau</t>
  </si>
  <si>
    <t>Sóc Trăng</t>
  </si>
  <si>
    <t>An Giang</t>
  </si>
  <si>
    <t>Kiên Giang</t>
  </si>
  <si>
    <t>Cần Thơ</t>
  </si>
  <si>
    <t>Hậu Giang</t>
  </si>
  <si>
    <t>Vĩnh Long</t>
  </si>
  <si>
    <t>Long An</t>
  </si>
  <si>
    <t>Bến Tre</t>
  </si>
  <si>
    <t>Trà Vinh</t>
  </si>
  <si>
    <t>Tiền Giang</t>
  </si>
  <si>
    <t>Đồng Tháp</t>
  </si>
  <si>
    <t>Ban TN Quân đội</t>
  </si>
  <si>
    <t>Đoàn TN Bộ Công an</t>
  </si>
  <si>
    <t>Đoàn Khối DN TW</t>
  </si>
  <si>
    <t>Cụm Miền núi Tây Bắc bộ</t>
  </si>
  <si>
    <t>Cụm Miền núi Đông Bắc bộ</t>
  </si>
  <si>
    <t>Cụm Trung du Bắc bộ</t>
  </si>
  <si>
    <t>Cụm Đồng bằng sông Hậu</t>
  </si>
  <si>
    <t>Cụm Đồng bằng sông Tiền</t>
  </si>
  <si>
    <t>Cụm Đông Nam bộ</t>
  </si>
  <si>
    <t>Cụm Đoàn trực thuộc</t>
  </si>
  <si>
    <t xml:space="preserve">Cụm Tây Nguyên </t>
  </si>
  <si>
    <t>Cụm Duyên hải Nam Trung bộ</t>
  </si>
  <si>
    <t>Cụm Bắc Trung bộ</t>
  </si>
  <si>
    <t>Cụm Đồng bằng sông Hồng</t>
  </si>
  <si>
    <t>Tổng (theo cụm thi đua)</t>
  </si>
  <si>
    <t>STT</t>
  </si>
  <si>
    <t>Tổng cộng</t>
  </si>
  <si>
    <r>
      <t xml:space="preserve">Triển khai Nghị quyết  </t>
    </r>
    <r>
      <rPr>
        <b/>
        <i/>
        <sz val="7"/>
        <color indexed="8"/>
        <rFont val="Times New Roman"/>
        <family val="1"/>
      </rPr>
      <t>“Tăng cường giáo dục đạo đức, lối sống, bồi dưỡng lý tưởng cách mạng cho thanh thiếu niên giai đoạn 2013 - 2017”</t>
    </r>
  </si>
  <si>
    <r>
      <t xml:space="preserve">Cuộc vận động </t>
    </r>
    <r>
      <rPr>
        <i/>
        <sz val="7"/>
        <color indexed="8"/>
        <rFont val="Times New Roman"/>
        <family val="1"/>
      </rPr>
      <t>"Xây dựng giá trị hình mẫu thanh niên Việt Nam thời kỳ mới"</t>
    </r>
  </si>
  <si>
    <r>
      <t xml:space="preserve">Số lượng đoàn cơ sở xây dựng tủ sách </t>
    </r>
    <r>
      <rPr>
        <i/>
        <sz val="7"/>
        <color indexed="8"/>
        <rFont val="Times New Roman"/>
        <family val="1"/>
      </rPr>
      <t>“Thanh niên Việt Nam tiêu biểu qua các thời kỳ”</t>
    </r>
    <r>
      <rPr>
        <sz val="7"/>
        <color indexed="8"/>
        <rFont val="Times New Roman"/>
        <family val="1"/>
      </rPr>
      <t>/ Tổng số đoàn cơ sở</t>
    </r>
  </si>
  <si>
    <t>ĐƠN VỊ</t>
  </si>
  <si>
    <t>Tổng số đơn vị</t>
  </si>
  <si>
    <t>Số đoàn cơ sở thực hiện học tập và làm theo</t>
  </si>
  <si>
    <t>Số đơn vị cụ thể hóa</t>
  </si>
  <si>
    <t>Tổng số cung, nhà thiếu nhi...</t>
  </si>
  <si>
    <t>Số lượng cung, nhà thiếu nhi…</t>
  </si>
  <si>
    <t>Số lượng đảng viên mới được kết nạp từ đoàn viên</t>
  </si>
  <si>
    <t>Tổng số đảng viên mới</t>
  </si>
  <si>
    <t>Số lượng đoàn cơ sở xây dựng</t>
  </si>
  <si>
    <t>Hoạt 
động</t>
  </si>
  <si>
    <r>
      <t>Giá trị 
làm lợi</t>
    </r>
    <r>
      <rPr>
        <i/>
        <sz val="7"/>
        <color indexed="8"/>
        <rFont val="Times New Roman"/>
        <family val="1"/>
      </rPr>
      <t xml:space="preserve"> </t>
    </r>
  </si>
  <si>
    <r>
      <t xml:space="preserve">Số ĐVTN tham gia </t>
    </r>
    <r>
      <rPr>
        <i/>
        <sz val="7"/>
        <color indexed="8"/>
        <rFont val="Times New Roman"/>
        <family val="1"/>
      </rPr>
      <t>(Lượt)</t>
    </r>
  </si>
  <si>
    <r>
      <t xml:space="preserve">Giá trị </t>
    </r>
    <r>
      <rPr>
        <i/>
        <sz val="7"/>
        <color indexed="8"/>
        <rFont val="Times New Roman"/>
        <family val="1"/>
      </rPr>
      <t>(Tr.đ)</t>
    </r>
  </si>
  <si>
    <r>
      <t xml:space="preserve">Số ĐVTN tham gia 
</t>
    </r>
    <r>
      <rPr>
        <i/>
        <sz val="7"/>
        <color indexed="8"/>
        <rFont val="Times New Roman"/>
        <family val="1"/>
      </rPr>
      <t>(Người)</t>
    </r>
  </si>
  <si>
    <r>
      <t xml:space="preserve">Số đăng ký
</t>
    </r>
    <r>
      <rPr>
        <i/>
        <sz val="7"/>
        <rFont val="Times New Roman"/>
        <family val="1"/>
      </rPr>
      <t>(Người)</t>
    </r>
  </si>
  <si>
    <r>
      <t xml:space="preserve">Số được cấp chuyên hiệu
</t>
    </r>
    <r>
      <rPr>
        <i/>
        <sz val="7"/>
        <rFont val="Times New Roman"/>
        <family val="1"/>
      </rPr>
      <t>(Người)</t>
    </r>
  </si>
  <si>
    <t>Phụ lục 4a: Kết quả triển khai phong trào 
"Xung kích, tình nguyện phát triển kinh tế - xã hội và bảo vệ Tổ quốc"</t>
  </si>
  <si>
    <t>BAN CHẤP HÀNH TRUNG ƯƠNG</t>
  </si>
  <si>
    <t>***</t>
  </si>
  <si>
    <t>Đoàn Khối các CQ TW</t>
  </si>
  <si>
    <t>Số hoạt động tình nguyện/01 đoàn cơ sở/ tháng</t>
  </si>
  <si>
    <r>
      <t xml:space="preserve">Số đoàn cơ sở cụ thể hóa nội dung Chỉ thị 01-CT/TWĐTN và Kết luận số 03-KL/TWĐTN thành các tiêu chí cụ thể phù hợp với địa phương, đơn vị
</t>
    </r>
    <r>
      <rPr>
        <i/>
        <sz val="6"/>
        <color indexed="8"/>
        <rFont val="Times New Roman"/>
        <family val="1"/>
      </rPr>
      <t xml:space="preserve"> </t>
    </r>
    <r>
      <rPr>
        <b/>
        <sz val="6"/>
        <color indexed="8"/>
        <rFont val="Times New Roman"/>
        <family val="1"/>
      </rPr>
      <t xml:space="preserve">
</t>
    </r>
  </si>
  <si>
    <t>ĐOÀN TNCS HỒ CHÍ MINH</t>
  </si>
  <si>
    <t>Phụ lục 1: Kết quả thực hiện các chỉ tiêu công tác năm 2014</t>
  </si>
  <si>
    <t xml:space="preserve">Phong trào 
"Sáng tạo trẻ", “Sáng tạo khởi nghiệp” </t>
  </si>
  <si>
    <t>Số lượng báo cáo viên 
các cấp của Đoàn</t>
  </si>
  <si>
    <t xml:space="preserve">Công tác 
kiểm tra, giám sát
</t>
  </si>
  <si>
    <t xml:space="preserve">Tư vấn nghề, dạy nghề, 
tạo việc làm, giới thiệu việc làm cho thanh niên.
</t>
  </si>
  <si>
    <t xml:space="preserve">Số đảng viên 
mới được kết nạp từ đoàn viên
</t>
  </si>
  <si>
    <t>Hoạt động hỗ trợ 
tham gia xây dựng nông thôn mới</t>
  </si>
  <si>
    <t xml:space="preserve">Phong trào “Tuổi trẻ chung tay 
xây dựng văn minh đô thị”
</t>
  </si>
  <si>
    <t xml:space="preserve">Tổng số ĐVTN 
tham gia
</t>
  </si>
  <si>
    <t>Phong trào "Đoàn kết 
3 lực lượng"</t>
  </si>
  <si>
    <t>có</t>
  </si>
  <si>
    <t>-</t>
  </si>
  <si>
    <t>8,52</t>
  </si>
  <si>
    <t>2161,5</t>
  </si>
  <si>
    <t>9,8</t>
  </si>
  <si>
    <t>15,2</t>
  </si>
  <si>
    <t>100%</t>
  </si>
  <si>
    <t>2918,5</t>
  </si>
  <si>
    <t>186,9</t>
  </si>
  <si>
    <t>2,1 tỷ</t>
  </si>
  <si>
    <t>131,2 tỷ</t>
  </si>
  <si>
    <t>914,5</t>
  </si>
  <si>
    <t xml:space="preserve"> </t>
  </si>
  <si>
    <t>_</t>
  </si>
  <si>
    <t>\</t>
  </si>
  <si>
    <t>111,5</t>
  </si>
  <si>
    <t>99.3%</t>
  </si>
  <si>
    <t>99.8%</t>
  </si>
  <si>
    <t>1/10</t>
  </si>
  <si>
    <t>9/10</t>
  </si>
  <si>
    <t>351,5</t>
  </si>
  <si>
    <t>3584,8</t>
  </si>
  <si>
    <t>525,24</t>
  </si>
  <si>
    <t>335,4</t>
  </si>
  <si>
    <t xml:space="preserve"> có</t>
  </si>
  <si>
    <t>Có</t>
  </si>
  <si>
    <t xml:space="preserve">có </t>
  </si>
  <si>
    <t>&gt;17000</t>
  </si>
  <si>
    <t>gần 1 tỷ</t>
  </si>
  <si>
    <t>789,7</t>
  </si>
  <si>
    <t xml:space="preserve">Có </t>
  </si>
  <si>
    <t>2 tỷ</t>
  </si>
  <si>
    <r>
      <rPr>
        <b/>
        <sz val="16"/>
        <color indexed="8"/>
        <rFont val="Times New Roman"/>
        <family val="1"/>
      </rPr>
      <t xml:space="preserve">PHỤ LỤC SỐ LIỆU </t>
    </r>
    <r>
      <rPr>
        <b/>
        <sz val="14"/>
        <color indexed="8"/>
        <rFont val="Times New Roman"/>
        <family val="1"/>
      </rPr>
      <t xml:space="preserve">
CÔNG TÁC ĐOÀN VÀ PHONG TRÀO THANH THIẾU NHI NĂM 2014
--------------------------</t>
    </r>
  </si>
  <si>
    <t>Hà Nội, ngày       tháng 12 năm 2014</t>
  </si>
  <si>
    <t>2/119</t>
  </si>
  <si>
    <t>&gt;500</t>
  </si>
  <si>
    <t>4 tỷ 540</t>
  </si>
  <si>
    <t xml:space="preserve">1,4 tỷ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</si>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</sst>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\ ;\-#,##0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.0_);_(* \(#,##0.0\);_(* &quot;-&quot;??_);_(@_)"/>
    <numFmt numFmtId="179" formatCode="0.0%"/>
    <numFmt numFmtId="180" formatCode="0.000"/>
    <numFmt numFmtId="181" formatCode="_(* #,##0.000_);_(* \(#,##0.000\);_(* &quot;-&quot;???_);_(@_)"/>
  </numFmts>
  <fonts count="53"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5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i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7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7"/>
      <name val="Times New Roman"/>
      <family val="1"/>
    </font>
    <font>
      <b/>
      <sz val="6.5"/>
      <color indexed="8"/>
      <name val="Times New Roman"/>
      <family val="1"/>
    </font>
    <font>
      <sz val="6.5"/>
      <color indexed="8"/>
      <name val="Times New Roman"/>
      <family val="1"/>
    </font>
    <font>
      <b/>
      <sz val="6"/>
      <color indexed="8"/>
      <name val="Times New Roman"/>
      <family val="1"/>
    </font>
    <font>
      <i/>
      <sz val="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3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23" borderId="7" applyNumberFormat="0" applyFont="0" applyAlignment="0" applyProtection="0"/>
    <xf numFmtId="0" fontId="48" fillId="20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1" fontId="0" fillId="0" borderId="0" xfId="58" applyNumberFormat="1">
      <alignment/>
      <protection/>
    </xf>
    <xf numFmtId="1" fontId="5" fillId="0" borderId="0" xfId="58" applyNumberFormat="1" applyFont="1" applyBorder="1" applyAlignment="1">
      <alignment wrapText="1"/>
      <protection/>
    </xf>
    <xf numFmtId="0" fontId="1" fillId="0" borderId="0" xfId="0" applyFont="1" applyAlignment="1">
      <alignment horizontal="center" wrapText="1"/>
    </xf>
    <xf numFmtId="1" fontId="1" fillId="0" borderId="0" xfId="58" applyNumberFormat="1" applyFont="1" applyAlignment="1">
      <alignment horizontal="center" wrapText="1"/>
      <protection/>
    </xf>
    <xf numFmtId="1" fontId="1" fillId="0" borderId="0" xfId="58" applyNumberFormat="1" applyFont="1" applyAlignment="1">
      <alignment horizontal="center" wrapText="1"/>
      <protection/>
    </xf>
    <xf numFmtId="1" fontId="1" fillId="0" borderId="0" xfId="58" applyNumberFormat="1" applyFont="1" applyAlignment="1">
      <alignment horizontal="center" vertical="center" wrapText="1"/>
      <protection/>
    </xf>
    <xf numFmtId="0" fontId="2" fillId="0" borderId="0" xfId="58" applyFont="1" applyBorder="1" applyAlignment="1">
      <alignment horizontal="center" vertical="center" wrapText="1"/>
      <protection/>
    </xf>
    <xf numFmtId="0" fontId="1" fillId="0" borderId="0" xfId="58" applyFont="1" applyAlignment="1">
      <alignment horizontal="center" vertical="center" wrapText="1"/>
      <protection/>
    </xf>
    <xf numFmtId="1" fontId="2" fillId="0" borderId="0" xfId="58" applyNumberFormat="1" applyFont="1" applyBorder="1" applyAlignment="1">
      <alignment horizontal="center" vertical="center" wrapText="1"/>
      <protection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1" fontId="14" fillId="0" borderId="0" xfId="58" applyNumberFormat="1" applyFont="1">
      <alignment/>
      <protection/>
    </xf>
    <xf numFmtId="1" fontId="14" fillId="0" borderId="0" xfId="58" applyNumberFormat="1" applyFont="1" applyAlignment="1">
      <alignment horizontal="center" vertical="center" wrapText="1"/>
      <protection/>
    </xf>
    <xf numFmtId="1" fontId="1" fillId="0" borderId="0" xfId="58" applyNumberFormat="1" applyFont="1" applyAlignment="1">
      <alignment horizontal="center" vertical="center" wrapText="1"/>
      <protection/>
    </xf>
    <xf numFmtId="0" fontId="20" fillId="0" borderId="0" xfId="0" applyFont="1" applyAlignment="1">
      <alignment horizontal="center" vertical="center" wrapText="1"/>
    </xf>
    <xf numFmtId="0" fontId="1" fillId="0" borderId="0" xfId="58" applyFont="1" applyAlignment="1">
      <alignment vertical="center" wrapText="1"/>
      <protection/>
    </xf>
    <xf numFmtId="173" fontId="26" fillId="0" borderId="10" xfId="42" applyNumberFormat="1" applyFont="1" applyFill="1" applyBorder="1" applyAlignment="1">
      <alignment horizontal="center" vertical="center" wrapText="1"/>
    </xf>
    <xf numFmtId="173" fontId="26" fillId="0" borderId="11" xfId="42" applyNumberFormat="1" applyFont="1" applyFill="1" applyBorder="1" applyAlignment="1">
      <alignment horizontal="center" vertical="center" wrapText="1"/>
    </xf>
    <xf numFmtId="173" fontId="25" fillId="0" borderId="10" xfId="42" applyNumberFormat="1" applyFont="1" applyFill="1" applyBorder="1" applyAlignment="1">
      <alignment horizontal="center" vertical="center" wrapText="1"/>
    </xf>
    <xf numFmtId="173" fontId="25" fillId="0" borderId="12" xfId="42" applyNumberFormat="1" applyFont="1" applyFill="1" applyBorder="1" applyAlignment="1">
      <alignment horizontal="center" vertical="center" wrapText="1"/>
    </xf>
    <xf numFmtId="173" fontId="26" fillId="0" borderId="13" xfId="42" applyNumberFormat="1" applyFont="1" applyFill="1" applyBorder="1" applyAlignment="1">
      <alignment horizontal="center" vertical="center"/>
    </xf>
    <xf numFmtId="173" fontId="25" fillId="0" borderId="12" xfId="42" applyNumberFormat="1" applyFont="1" applyFill="1" applyBorder="1" applyAlignment="1">
      <alignment/>
    </xf>
    <xf numFmtId="173" fontId="25" fillId="0" borderId="13" xfId="42" applyNumberFormat="1" applyFont="1" applyFill="1" applyBorder="1" applyAlignment="1">
      <alignment/>
    </xf>
    <xf numFmtId="0" fontId="1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173" fontId="26" fillId="0" borderId="12" xfId="42" applyNumberFormat="1" applyFont="1" applyFill="1" applyBorder="1" applyAlignment="1">
      <alignment wrapText="1"/>
    </xf>
    <xf numFmtId="173" fontId="25" fillId="0" borderId="12" xfId="42" applyNumberFormat="1" applyFont="1" applyFill="1" applyBorder="1" applyAlignment="1">
      <alignment vertical="center" wrapText="1"/>
    </xf>
    <xf numFmtId="173" fontId="24" fillId="0" borderId="14" xfId="42" applyNumberFormat="1" applyFont="1" applyFill="1" applyBorder="1" applyAlignment="1">
      <alignment vertical="center" wrapText="1"/>
    </xf>
    <xf numFmtId="173" fontId="25" fillId="0" borderId="13" xfId="42" applyNumberFormat="1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173" fontId="28" fillId="0" borderId="10" xfId="42" applyNumberFormat="1" applyFont="1" applyFill="1" applyBorder="1" applyAlignment="1">
      <alignment horizontal="center" vertical="center"/>
    </xf>
    <xf numFmtId="173" fontId="25" fillId="0" borderId="13" xfId="42" applyNumberFormat="1" applyFont="1" applyFill="1" applyBorder="1" applyAlignment="1">
      <alignment/>
    </xf>
    <xf numFmtId="173" fontId="25" fillId="0" borderId="13" xfId="42" applyNumberFormat="1" applyFont="1" applyFill="1" applyBorder="1" applyAlignment="1" quotePrefix="1">
      <alignment/>
    </xf>
    <xf numFmtId="0" fontId="11" fillId="0" borderId="0" xfId="0" applyFont="1" applyFill="1" applyAlignment="1">
      <alignment vertical="center" wrapText="1"/>
    </xf>
    <xf numFmtId="173" fontId="25" fillId="0" borderId="12" xfId="42" applyNumberFormat="1" applyFont="1" applyFill="1" applyBorder="1" applyAlignment="1" quotePrefix="1">
      <alignment vertical="center" wrapText="1"/>
    </xf>
    <xf numFmtId="173" fontId="26" fillId="0" borderId="15" xfId="42" applyNumberFormat="1" applyFont="1" applyFill="1" applyBorder="1" applyAlignment="1">
      <alignment horizontal="center" vertical="center" wrapText="1"/>
    </xf>
    <xf numFmtId="173" fontId="26" fillId="0" borderId="16" xfId="42" applyNumberFormat="1" applyFont="1" applyFill="1" applyBorder="1" applyAlignment="1">
      <alignment horizontal="center" vertical="center" wrapText="1"/>
    </xf>
    <xf numFmtId="173" fontId="1" fillId="0" borderId="0" xfId="42" applyNumberFormat="1" applyFont="1" applyFill="1" applyAlignment="1">
      <alignment vertical="center" wrapText="1"/>
    </xf>
    <xf numFmtId="173" fontId="16" fillId="0" borderId="0" xfId="42" applyNumberFormat="1" applyFont="1" applyFill="1" applyAlignment="1">
      <alignment horizontal="center" vertical="center" wrapText="1"/>
    </xf>
    <xf numFmtId="173" fontId="33" fillId="0" borderId="10" xfId="42" applyNumberFormat="1" applyFont="1" applyFill="1" applyBorder="1" applyAlignment="1">
      <alignment horizontal="center" vertical="center" wrapText="1"/>
    </xf>
    <xf numFmtId="173" fontId="33" fillId="0" borderId="17" xfId="42" applyNumberFormat="1" applyFont="1" applyFill="1" applyBorder="1" applyAlignment="1">
      <alignment horizontal="center" vertical="center" wrapText="1"/>
    </xf>
    <xf numFmtId="173" fontId="33" fillId="0" borderId="18" xfId="42" applyNumberFormat="1" applyFont="1" applyFill="1" applyBorder="1" applyAlignment="1">
      <alignment horizontal="center" vertical="center" wrapText="1"/>
    </xf>
    <xf numFmtId="173" fontId="33" fillId="0" borderId="11" xfId="42" applyNumberFormat="1" applyFont="1" applyFill="1" applyBorder="1" applyAlignment="1">
      <alignment horizontal="center" vertical="center" wrapText="1"/>
    </xf>
    <xf numFmtId="173" fontId="23" fillId="0" borderId="13" xfId="42" applyNumberFormat="1" applyFont="1" applyFill="1" applyBorder="1" applyAlignment="1">
      <alignment horizontal="center" vertical="center" wrapText="1"/>
    </xf>
    <xf numFmtId="173" fontId="23" fillId="0" borderId="12" xfId="42" applyNumberFormat="1" applyFont="1" applyFill="1" applyBorder="1" applyAlignment="1">
      <alignment horizontal="center" vertical="center" wrapText="1"/>
    </xf>
    <xf numFmtId="173" fontId="26" fillId="0" borderId="12" xfId="42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 vertical="center" wrapText="1"/>
    </xf>
    <xf numFmtId="173" fontId="25" fillId="0" borderId="13" xfId="42" applyNumberFormat="1" applyFont="1" applyFill="1" applyBorder="1" applyAlignment="1">
      <alignment horizontal="center" vertical="center" wrapText="1"/>
    </xf>
    <xf numFmtId="173" fontId="24" fillId="0" borderId="14" xfId="42" applyNumberFormat="1" applyFont="1" applyFill="1" applyBorder="1" applyAlignment="1">
      <alignment horizontal="center" vertical="center" wrapText="1"/>
    </xf>
    <xf numFmtId="173" fontId="25" fillId="0" borderId="13" xfId="42" applyNumberFormat="1" applyFont="1" applyFill="1" applyBorder="1" applyAlignment="1" quotePrefix="1">
      <alignment vertical="center" wrapText="1"/>
    </xf>
    <xf numFmtId="173" fontId="25" fillId="0" borderId="13" xfId="42" applyNumberFormat="1" applyFont="1" applyFill="1" applyBorder="1" applyAlignment="1" quotePrefix="1">
      <alignment horizontal="right" vertical="center" wrapText="1"/>
    </xf>
    <xf numFmtId="173" fontId="24" fillId="0" borderId="10" xfId="42" applyNumberFormat="1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173" fontId="25" fillId="0" borderId="19" xfId="42" applyNumberFormat="1" applyFont="1" applyFill="1" applyBorder="1" applyAlignment="1">
      <alignment horizontal="center" vertical="center" wrapText="1"/>
    </xf>
    <xf numFmtId="173" fontId="25" fillId="0" borderId="11" xfId="42" applyNumberFormat="1" applyFont="1" applyFill="1" applyBorder="1" applyAlignment="1">
      <alignment horizontal="center" vertical="center" wrapText="1"/>
    </xf>
    <xf numFmtId="173" fontId="28" fillId="0" borderId="19" xfId="42" applyNumberFormat="1" applyFont="1" applyFill="1" applyBorder="1" applyAlignment="1">
      <alignment horizontal="center" vertical="center" wrapText="1"/>
    </xf>
    <xf numFmtId="173" fontId="24" fillId="0" borderId="13" xfId="42" applyNumberFormat="1" applyFont="1" applyFill="1" applyBorder="1" applyAlignment="1">
      <alignment horizontal="left" vertical="center" wrapText="1"/>
    </xf>
    <xf numFmtId="173" fontId="24" fillId="0" borderId="12" xfId="42" applyNumberFormat="1" applyFont="1" applyFill="1" applyBorder="1" applyAlignment="1">
      <alignment horizontal="left" vertical="center" wrapText="1"/>
    </xf>
    <xf numFmtId="173" fontId="24" fillId="0" borderId="12" xfId="42" applyNumberFormat="1" applyFont="1" applyFill="1" applyBorder="1" applyAlignment="1">
      <alignment vertical="center" wrapText="1"/>
    </xf>
    <xf numFmtId="173" fontId="25" fillId="0" borderId="12" xfId="42" applyNumberFormat="1" applyFont="1" applyFill="1" applyBorder="1" applyAlignment="1" quotePrefix="1">
      <alignment horizontal="center" vertical="center" wrapText="1"/>
    </xf>
    <xf numFmtId="173" fontId="25" fillId="0" borderId="13" xfId="42" applyNumberFormat="1" applyFont="1" applyFill="1" applyBorder="1" applyAlignment="1" quotePrefix="1">
      <alignment horizontal="center" vertical="center" wrapText="1"/>
    </xf>
    <xf numFmtId="173" fontId="28" fillId="0" borderId="10" xfId="4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73" fontId="28" fillId="0" borderId="11" xfId="42" applyNumberFormat="1" applyFont="1" applyFill="1" applyBorder="1" applyAlignment="1">
      <alignment vertical="center" wrapText="1"/>
    </xf>
    <xf numFmtId="173" fontId="25" fillId="0" borderId="13" xfId="42" applyNumberFormat="1" applyFont="1" applyFill="1" applyBorder="1" applyAlignment="1">
      <alignment horizontal="left" vertical="center" wrapText="1"/>
    </xf>
    <xf numFmtId="173" fontId="25" fillId="0" borderId="12" xfId="42" applyNumberFormat="1" applyFont="1" applyFill="1" applyBorder="1" applyAlignment="1" quotePrefix="1">
      <alignment horizontal="left" vertical="center" wrapText="1" indent="1"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1" fontId="8" fillId="0" borderId="0" xfId="58" applyNumberFormat="1" applyFont="1" applyFill="1" applyAlignment="1">
      <alignment horizontal="center" vertical="center" wrapText="1"/>
      <protection/>
    </xf>
    <xf numFmtId="1" fontId="14" fillId="0" borderId="0" xfId="58" applyNumberFormat="1" applyFont="1" applyFill="1">
      <alignment/>
      <protection/>
    </xf>
    <xf numFmtId="173" fontId="28" fillId="0" borderId="10" xfId="42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1" fontId="0" fillId="0" borderId="0" xfId="58" applyNumberFormat="1" applyFill="1">
      <alignment/>
      <protection/>
    </xf>
    <xf numFmtId="0" fontId="6" fillId="0" borderId="0" xfId="58" applyFont="1" applyFill="1" applyBorder="1" applyAlignment="1">
      <alignment horizontal="center" vertical="center" wrapText="1"/>
      <protection/>
    </xf>
    <xf numFmtId="0" fontId="10" fillId="0" borderId="0" xfId="58" applyFont="1" applyFill="1">
      <alignment/>
      <protection/>
    </xf>
    <xf numFmtId="173" fontId="25" fillId="0" borderId="12" xfId="42" applyNumberFormat="1" applyFont="1" applyFill="1" applyBorder="1" applyAlignment="1">
      <alignment/>
    </xf>
    <xf numFmtId="173" fontId="25" fillId="0" borderId="13" xfId="42" applyNumberFormat="1" applyFont="1" applyFill="1" applyBorder="1" applyAlignment="1" quotePrefix="1">
      <alignment horizontal="right"/>
    </xf>
    <xf numFmtId="173" fontId="25" fillId="0" borderId="14" xfId="42" applyNumberFormat="1" applyFont="1" applyFill="1" applyBorder="1" applyAlignment="1">
      <alignment/>
    </xf>
    <xf numFmtId="173" fontId="25" fillId="0" borderId="13" xfId="42" applyNumberFormat="1" applyFont="1" applyFill="1" applyBorder="1" applyAlignment="1">
      <alignment horizontal="center" wrapText="1"/>
    </xf>
    <xf numFmtId="173" fontId="25" fillId="0" borderId="12" xfId="42" applyNumberFormat="1" applyFont="1" applyFill="1" applyBorder="1" applyAlignment="1">
      <alignment horizontal="center" wrapText="1"/>
    </xf>
    <xf numFmtId="173" fontId="24" fillId="0" borderId="14" xfId="42" applyNumberFormat="1" applyFont="1" applyFill="1" applyBorder="1" applyAlignment="1">
      <alignment/>
    </xf>
    <xf numFmtId="173" fontId="25" fillId="0" borderId="14" xfId="42" applyNumberFormat="1" applyFont="1" applyFill="1" applyBorder="1" applyAlignment="1">
      <alignment vertical="center" wrapText="1"/>
    </xf>
    <xf numFmtId="173" fontId="24" fillId="0" borderId="17" xfId="42" applyNumberFormat="1" applyFont="1" applyFill="1" applyBorder="1" applyAlignment="1">
      <alignment horizontal="center" vertical="center" wrapText="1"/>
    </xf>
    <xf numFmtId="173" fontId="25" fillId="0" borderId="13" xfId="42" applyNumberFormat="1" applyFont="1" applyFill="1" applyBorder="1" applyAlignment="1" quotePrefix="1">
      <alignment/>
    </xf>
    <xf numFmtId="173" fontId="1" fillId="0" borderId="0" xfId="0" applyNumberFormat="1" applyFont="1" applyAlignment="1">
      <alignment horizontal="center" vertical="center" wrapText="1"/>
    </xf>
    <xf numFmtId="173" fontId="25" fillId="24" borderId="12" xfId="42" applyNumberFormat="1" applyFont="1" applyFill="1" applyBorder="1" applyAlignment="1">
      <alignment horizontal="center" vertical="center" wrapText="1"/>
    </xf>
    <xf numFmtId="173" fontId="30" fillId="25" borderId="12" xfId="42" applyNumberFormat="1" applyFont="1" applyFill="1" applyBorder="1" applyAlignment="1">
      <alignment horizontal="left" vertical="center" wrapText="1"/>
    </xf>
    <xf numFmtId="173" fontId="25" fillId="0" borderId="12" xfId="42" applyNumberFormat="1" applyFont="1" applyFill="1" applyBorder="1" applyAlignment="1">
      <alignment wrapText="1"/>
    </xf>
    <xf numFmtId="0" fontId="31" fillId="25" borderId="0" xfId="0" applyFont="1" applyFill="1" applyAlignment="1">
      <alignment vertical="center" wrapText="1"/>
    </xf>
    <xf numFmtId="0" fontId="1" fillId="25" borderId="0" xfId="0" applyFont="1" applyFill="1" applyAlignment="1">
      <alignment vertical="center" wrapText="1"/>
    </xf>
    <xf numFmtId="173" fontId="30" fillId="25" borderId="13" xfId="42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173" fontId="23" fillId="0" borderId="10" xfId="42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173" fontId="32" fillId="0" borderId="15" xfId="42" applyNumberFormat="1" applyFont="1" applyFill="1" applyBorder="1" applyAlignment="1">
      <alignment horizontal="center" vertical="center" wrapText="1"/>
    </xf>
    <xf numFmtId="173" fontId="32" fillId="0" borderId="20" xfId="42" applyNumberFormat="1" applyFont="1" applyFill="1" applyBorder="1" applyAlignment="1">
      <alignment horizontal="center" vertical="center" wrapText="1"/>
    </xf>
    <xf numFmtId="173" fontId="32" fillId="0" borderId="16" xfId="42" applyNumberFormat="1" applyFont="1" applyFill="1" applyBorder="1" applyAlignment="1">
      <alignment horizontal="center" vertical="center" wrapText="1"/>
    </xf>
    <xf numFmtId="173" fontId="32" fillId="0" borderId="18" xfId="42" applyNumberFormat="1" applyFont="1" applyFill="1" applyBorder="1" applyAlignment="1">
      <alignment horizontal="center" vertical="center" wrapText="1"/>
    </xf>
    <xf numFmtId="173" fontId="32" fillId="0" borderId="19" xfId="42" applyNumberFormat="1" applyFont="1" applyFill="1" applyBorder="1" applyAlignment="1">
      <alignment horizontal="center" vertical="center" wrapText="1"/>
    </xf>
    <xf numFmtId="173" fontId="32" fillId="0" borderId="11" xfId="42" applyNumberFormat="1" applyFont="1" applyFill="1" applyBorder="1" applyAlignment="1">
      <alignment horizontal="center" vertical="center" wrapText="1"/>
    </xf>
    <xf numFmtId="173" fontId="32" fillId="0" borderId="10" xfId="42" applyNumberFormat="1" applyFont="1" applyFill="1" applyBorder="1" applyAlignment="1">
      <alignment horizontal="center" vertical="center" wrapText="1"/>
    </xf>
    <xf numFmtId="173" fontId="23" fillId="0" borderId="14" xfId="42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173" fontId="24" fillId="0" borderId="19" xfId="42" applyNumberFormat="1" applyFont="1" applyFill="1" applyBorder="1" applyAlignment="1">
      <alignment horizontal="center" vertical="center" wrapText="1"/>
    </xf>
    <xf numFmtId="173" fontId="24" fillId="0" borderId="21" xfId="42" applyNumberFormat="1" applyFont="1" applyFill="1" applyBorder="1" applyAlignment="1">
      <alignment horizontal="center" vertical="center" wrapText="1"/>
    </xf>
    <xf numFmtId="173" fontId="24" fillId="0" borderId="11" xfId="42" applyNumberFormat="1" applyFont="1" applyFill="1" applyBorder="1" applyAlignment="1">
      <alignment horizontal="center" vertical="center" wrapText="1"/>
    </xf>
    <xf numFmtId="173" fontId="30" fillId="25" borderId="19" xfId="42" applyNumberFormat="1" applyFont="1" applyFill="1" applyBorder="1" applyAlignment="1">
      <alignment horizontal="center" vertical="center" wrapText="1"/>
    </xf>
    <xf numFmtId="173" fontId="30" fillId="25" borderId="21" xfId="42" applyNumberFormat="1" applyFont="1" applyFill="1" applyBorder="1" applyAlignment="1">
      <alignment horizontal="center" vertical="center" wrapText="1"/>
    </xf>
    <xf numFmtId="173" fontId="30" fillId="25" borderId="11" xfId="42" applyNumberFormat="1" applyFont="1" applyFill="1" applyBorder="1" applyAlignment="1">
      <alignment horizontal="center" vertical="center" wrapText="1"/>
    </xf>
    <xf numFmtId="173" fontId="24" fillId="0" borderId="10" xfId="42" applyNumberFormat="1" applyFont="1" applyFill="1" applyBorder="1" applyAlignment="1">
      <alignment horizontal="left" vertical="center" wrapText="1"/>
    </xf>
    <xf numFmtId="173" fontId="24" fillId="0" borderId="10" xfId="42" applyNumberFormat="1" applyFont="1" applyFill="1" applyBorder="1" applyAlignment="1">
      <alignment horizontal="center" vertical="center" wrapText="1"/>
    </xf>
    <xf numFmtId="173" fontId="23" fillId="0" borderId="17" xfId="42" applyNumberFormat="1" applyFont="1" applyFill="1" applyBorder="1" applyAlignment="1">
      <alignment horizontal="left" vertical="center" wrapText="1"/>
    </xf>
    <xf numFmtId="173" fontId="23" fillId="0" borderId="22" xfId="42" applyNumberFormat="1" applyFont="1" applyFill="1" applyBorder="1" applyAlignment="1">
      <alignment horizontal="left" vertical="center" wrapText="1"/>
    </xf>
    <xf numFmtId="173" fontId="23" fillId="0" borderId="23" xfId="42" applyNumberFormat="1" applyFont="1" applyFill="1" applyBorder="1" applyAlignment="1">
      <alignment horizontal="left" vertical="center" wrapText="1"/>
    </xf>
    <xf numFmtId="173" fontId="24" fillId="0" borderId="17" xfId="42" applyNumberFormat="1" applyFont="1" applyFill="1" applyBorder="1" applyAlignment="1">
      <alignment horizontal="center" vertical="center" wrapText="1"/>
    </xf>
    <xf numFmtId="173" fontId="24" fillId="0" borderId="22" xfId="42" applyNumberFormat="1" applyFont="1" applyFill="1" applyBorder="1" applyAlignment="1">
      <alignment horizontal="center" vertical="center" wrapText="1"/>
    </xf>
    <xf numFmtId="173" fontId="24" fillId="0" borderId="23" xfId="42" applyNumberFormat="1" applyFont="1" applyFill="1" applyBorder="1" applyAlignment="1">
      <alignment horizontal="center" vertical="center" wrapText="1"/>
    </xf>
    <xf numFmtId="173" fontId="25" fillId="0" borderId="10" xfId="42" applyNumberFormat="1" applyFont="1" applyFill="1" applyBorder="1" applyAlignment="1">
      <alignment horizontal="center" vertical="center" wrapText="1"/>
    </xf>
    <xf numFmtId="173" fontId="24" fillId="0" borderId="17" xfId="42" applyNumberFormat="1" applyFont="1" applyFill="1" applyBorder="1" applyAlignment="1">
      <alignment horizontal="left" vertical="center" wrapText="1"/>
    </xf>
    <xf numFmtId="173" fontId="24" fillId="0" borderId="22" xfId="42" applyNumberFormat="1" applyFont="1" applyFill="1" applyBorder="1" applyAlignment="1">
      <alignment horizontal="left" vertical="center" wrapText="1"/>
    </xf>
    <xf numFmtId="173" fontId="24" fillId="0" borderId="23" xfId="42" applyNumberFormat="1" applyFont="1" applyFill="1" applyBorder="1" applyAlignment="1">
      <alignment horizontal="left" vertical="center" wrapText="1"/>
    </xf>
    <xf numFmtId="173" fontId="26" fillId="0" borderId="10" xfId="42" applyNumberFormat="1" applyFont="1" applyFill="1" applyBorder="1" applyAlignment="1">
      <alignment horizontal="center" vertical="center" wrapText="1"/>
    </xf>
    <xf numFmtId="173" fontId="25" fillId="0" borderId="19" xfId="42" applyNumberFormat="1" applyFont="1" applyFill="1" applyBorder="1" applyAlignment="1">
      <alignment horizontal="center" vertical="center" wrapText="1"/>
    </xf>
    <xf numFmtId="173" fontId="25" fillId="0" borderId="11" xfId="42" applyNumberFormat="1" applyFont="1" applyFill="1" applyBorder="1" applyAlignment="1">
      <alignment horizontal="center" vertical="center" wrapText="1"/>
    </xf>
    <xf numFmtId="173" fontId="25" fillId="0" borderId="17" xfId="42" applyNumberFormat="1" applyFont="1" applyFill="1" applyBorder="1" applyAlignment="1">
      <alignment horizontal="center" vertical="center" wrapText="1"/>
    </xf>
    <xf numFmtId="173" fontId="25" fillId="0" borderId="23" xfId="42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173" fontId="24" fillId="0" borderId="19" xfId="42" applyNumberFormat="1" applyFont="1" applyFill="1" applyBorder="1" applyAlignment="1">
      <alignment horizontal="center" vertical="center"/>
    </xf>
    <xf numFmtId="173" fontId="24" fillId="0" borderId="21" xfId="42" applyNumberFormat="1" applyFont="1" applyFill="1" applyBorder="1" applyAlignment="1">
      <alignment horizontal="center" vertical="center"/>
    </xf>
    <xf numFmtId="173" fontId="24" fillId="0" borderId="11" xfId="42" applyNumberFormat="1" applyFont="1" applyFill="1" applyBorder="1" applyAlignment="1">
      <alignment horizontal="center" vertical="center"/>
    </xf>
    <xf numFmtId="173" fontId="24" fillId="0" borderId="19" xfId="42" applyNumberFormat="1" applyFont="1" applyFill="1" applyBorder="1" applyAlignment="1">
      <alignment horizontal="center" vertical="center"/>
    </xf>
    <xf numFmtId="173" fontId="24" fillId="0" borderId="21" xfId="42" applyNumberFormat="1" applyFont="1" applyFill="1" applyBorder="1" applyAlignment="1">
      <alignment horizontal="center" vertical="center"/>
    </xf>
    <xf numFmtId="173" fontId="24" fillId="0" borderId="11" xfId="42" applyNumberFormat="1" applyFont="1" applyFill="1" applyBorder="1" applyAlignment="1">
      <alignment horizontal="center" vertical="center"/>
    </xf>
    <xf numFmtId="173" fontId="26" fillId="0" borderId="19" xfId="42" applyNumberFormat="1" applyFont="1" applyFill="1" applyBorder="1" applyAlignment="1">
      <alignment horizontal="center" vertical="center" wrapText="1"/>
    </xf>
    <xf numFmtId="173" fontId="26" fillId="0" borderId="11" xfId="42" applyNumberFormat="1" applyFont="1" applyFill="1" applyBorder="1" applyAlignment="1">
      <alignment horizontal="center" vertical="center" wrapText="1"/>
    </xf>
    <xf numFmtId="173" fontId="26" fillId="0" borderId="15" xfId="42" applyNumberFormat="1" applyFont="1" applyFill="1" applyBorder="1" applyAlignment="1">
      <alignment horizontal="center" vertical="center" wrapText="1"/>
    </xf>
    <xf numFmtId="173" fontId="26" fillId="0" borderId="16" xfId="42" applyNumberFormat="1" applyFont="1" applyFill="1" applyBorder="1" applyAlignment="1">
      <alignment horizontal="center" vertical="center" wrapText="1"/>
    </xf>
    <xf numFmtId="173" fontId="23" fillId="0" borderId="17" xfId="42" applyNumberFormat="1" applyFont="1" applyFill="1" applyBorder="1" applyAlignment="1">
      <alignment horizontal="center" vertical="center" wrapText="1"/>
    </xf>
    <xf numFmtId="173" fontId="23" fillId="0" borderId="22" xfId="42" applyNumberFormat="1" applyFont="1" applyFill="1" applyBorder="1" applyAlignment="1">
      <alignment horizontal="center" vertical="center" wrapText="1"/>
    </xf>
    <xf numFmtId="173" fontId="23" fillId="0" borderId="23" xfId="42" applyNumberFormat="1" applyFont="1" applyFill="1" applyBorder="1" applyAlignment="1">
      <alignment horizontal="center" vertical="center" wrapText="1"/>
    </xf>
    <xf numFmtId="173" fontId="23" fillId="0" borderId="10" xfId="42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73" fontId="24" fillId="0" borderId="15" xfId="42" applyNumberFormat="1" applyFont="1" applyFill="1" applyBorder="1" applyAlignment="1">
      <alignment horizontal="center" vertical="center" wrapText="1"/>
    </xf>
    <xf numFmtId="173" fontId="24" fillId="0" borderId="24" xfId="42" applyNumberFormat="1" applyFont="1" applyFill="1" applyBorder="1" applyAlignment="1">
      <alignment horizontal="center" vertical="center" wrapText="1"/>
    </xf>
    <xf numFmtId="173" fontId="24" fillId="0" borderId="20" xfId="42" applyNumberFormat="1" applyFont="1" applyFill="1" applyBorder="1" applyAlignment="1">
      <alignment horizontal="center" vertical="center" wrapText="1"/>
    </xf>
    <xf numFmtId="173" fontId="24" fillId="0" borderId="25" xfId="42" applyNumberFormat="1" applyFont="1" applyFill="1" applyBorder="1" applyAlignment="1">
      <alignment horizontal="center" vertical="center" wrapText="1"/>
    </xf>
    <xf numFmtId="173" fontId="24" fillId="0" borderId="26" xfId="42" applyNumberFormat="1" applyFont="1" applyFill="1" applyBorder="1" applyAlignment="1">
      <alignment horizontal="center" vertical="center" wrapText="1"/>
    </xf>
    <xf numFmtId="173" fontId="24" fillId="0" borderId="16" xfId="42" applyNumberFormat="1" applyFont="1" applyFill="1" applyBorder="1" applyAlignment="1">
      <alignment horizontal="center" vertical="center" wrapText="1"/>
    </xf>
    <xf numFmtId="173" fontId="24" fillId="0" borderId="18" xfId="42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73" fontId="24" fillId="0" borderId="10" xfId="42" applyNumberFormat="1" applyFont="1" applyFill="1" applyBorder="1" applyAlignment="1">
      <alignment horizontal="center" vertical="center"/>
    </xf>
    <xf numFmtId="173" fontId="25" fillId="0" borderId="19" xfId="42" applyNumberFormat="1" applyFont="1" applyFill="1" applyBorder="1" applyAlignment="1">
      <alignment horizontal="center" vertical="center"/>
    </xf>
    <xf numFmtId="173" fontId="25" fillId="0" borderId="21" xfId="42" applyNumberFormat="1" applyFont="1" applyFill="1" applyBorder="1" applyAlignment="1">
      <alignment horizontal="center" vertical="center"/>
    </xf>
    <xf numFmtId="173" fontId="25" fillId="0" borderId="11" xfId="42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173" fontId="23" fillId="0" borderId="15" xfId="42" applyNumberFormat="1" applyFont="1" applyFill="1" applyBorder="1" applyAlignment="1">
      <alignment horizontal="center" vertical="center" wrapText="1"/>
    </xf>
    <xf numFmtId="173" fontId="23" fillId="0" borderId="16" xfId="42" applyNumberFormat="1" applyFont="1" applyFill="1" applyBorder="1" applyAlignment="1">
      <alignment horizontal="center" vertical="center" wrapText="1"/>
    </xf>
    <xf numFmtId="173" fontId="23" fillId="0" borderId="27" xfId="42" applyNumberFormat="1" applyFont="1" applyFill="1" applyBorder="1" applyAlignment="1">
      <alignment horizontal="center" vertical="center" wrapText="1"/>
    </xf>
    <xf numFmtId="173" fontId="23" fillId="0" borderId="28" xfId="42" applyNumberFormat="1" applyFont="1" applyFill="1" applyBorder="1" applyAlignment="1">
      <alignment horizontal="center" vertical="center" wrapText="1"/>
    </xf>
    <xf numFmtId="173" fontId="23" fillId="0" borderId="29" xfId="42" applyNumberFormat="1" applyFont="1" applyFill="1" applyBorder="1" applyAlignment="1">
      <alignment horizontal="center" vertical="center" wrapText="1"/>
    </xf>
    <xf numFmtId="173" fontId="26" fillId="0" borderId="19" xfId="42" applyNumberFormat="1" applyFont="1" applyFill="1" applyBorder="1" applyAlignment="1" quotePrefix="1">
      <alignment horizontal="center" vertical="center" wrapText="1"/>
    </xf>
    <xf numFmtId="173" fontId="26" fillId="0" borderId="11" xfId="42" applyNumberFormat="1" applyFont="1" applyFill="1" applyBorder="1" applyAlignment="1" quotePrefix="1">
      <alignment horizontal="center" vertical="center" wrapText="1"/>
    </xf>
    <xf numFmtId="173" fontId="24" fillId="0" borderId="30" xfId="42" applyNumberFormat="1" applyFont="1" applyFill="1" applyBorder="1" applyAlignment="1">
      <alignment horizontal="center" vertical="center" wrapText="1"/>
    </xf>
    <xf numFmtId="173" fontId="26" fillId="0" borderId="21" xfId="42" applyNumberFormat="1" applyFont="1" applyFill="1" applyBorder="1" applyAlignment="1">
      <alignment horizontal="center" vertical="center" wrapText="1"/>
    </xf>
    <xf numFmtId="173" fontId="26" fillId="0" borderId="17" xfId="42" applyNumberFormat="1" applyFont="1" applyFill="1" applyBorder="1" applyAlignment="1">
      <alignment horizontal="center" vertical="center" wrapText="1"/>
    </xf>
    <xf numFmtId="173" fontId="26" fillId="0" borderId="23" xfId="42" applyNumberFormat="1" applyFont="1" applyFill="1" applyBorder="1" applyAlignment="1">
      <alignment horizontal="center" vertical="center" wrapText="1"/>
    </xf>
    <xf numFmtId="173" fontId="23" fillId="0" borderId="19" xfId="42" applyNumberFormat="1" applyFont="1" applyFill="1" applyBorder="1" applyAlignment="1">
      <alignment horizontal="center" vertical="center" wrapText="1"/>
    </xf>
    <xf numFmtId="173" fontId="23" fillId="0" borderId="21" xfId="42" applyNumberFormat="1" applyFont="1" applyFill="1" applyBorder="1" applyAlignment="1">
      <alignment horizontal="center" vertical="center" wrapText="1"/>
    </xf>
    <xf numFmtId="1" fontId="5" fillId="0" borderId="0" xfId="58" applyNumberFormat="1" applyFont="1" applyBorder="1" applyAlignment="1">
      <alignment horizontal="center" vertical="center" wrapText="1"/>
      <protection/>
    </xf>
    <xf numFmtId="173" fontId="23" fillId="0" borderId="11" xfId="42" applyNumberFormat="1" applyFont="1" applyFill="1" applyBorder="1" applyAlignment="1">
      <alignment horizontal="center" vertical="center" wrapText="1"/>
    </xf>
    <xf numFmtId="173" fontId="26" fillId="0" borderId="20" xfId="42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276225</xdr:colOff>
      <xdr:row>0</xdr:row>
      <xdr:rowOff>247650</xdr:rowOff>
    </xdr:from>
    <xdr:to>
      <xdr:col>23</xdr:col>
      <xdr:colOff>371475</xdr:colOff>
      <xdr:row>0</xdr:row>
      <xdr:rowOff>247650</xdr:rowOff>
    </xdr:to>
    <xdr:sp>
      <xdr:nvSpPr>
        <xdr:cNvPr id="1" name="Straight Connector 2"/>
        <xdr:cNvSpPr>
          <a:spLocks/>
        </xdr:cNvSpPr>
      </xdr:nvSpPr>
      <xdr:spPr>
        <a:xfrm flipV="1">
          <a:off x="7439025" y="247650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3"/>
  <sheetViews>
    <sheetView tabSelected="1" zoomScale="130" zoomScaleNormal="130" zoomScalePageLayoutView="145" workbookViewId="0" topLeftCell="H10">
      <pane ySplit="2" topLeftCell="BM100" activePane="bottomLeft" state="frozen"/>
      <selection pane="topLeft" activeCell="A10" sqref="A10"/>
      <selection pane="bottomLeft" activeCell="M102" sqref="M102:N102"/>
    </sheetView>
  </sheetViews>
  <sheetFormatPr defaultColWidth="9.140625" defaultRowHeight="15"/>
  <cols>
    <col min="1" max="1" width="3.140625" style="29" customWidth="1"/>
    <col min="2" max="2" width="15.00390625" style="99" customWidth="1"/>
    <col min="3" max="3" width="6.140625" style="29" customWidth="1"/>
    <col min="4" max="4" width="6.421875" style="29" customWidth="1"/>
    <col min="5" max="5" width="6.57421875" style="29" customWidth="1"/>
    <col min="6" max="6" width="6.00390625" style="29" customWidth="1"/>
    <col min="7" max="7" width="5.140625" style="29" customWidth="1"/>
    <col min="8" max="8" width="4.57421875" style="29" customWidth="1"/>
    <col min="9" max="9" width="5.421875" style="29" customWidth="1"/>
    <col min="10" max="10" width="5.8515625" style="29" customWidth="1"/>
    <col min="11" max="12" width="5.57421875" style="29" customWidth="1"/>
    <col min="13" max="13" width="5.7109375" style="29" customWidth="1"/>
    <col min="14" max="14" width="8.28125" style="29" customWidth="1"/>
    <col min="15" max="15" width="6.57421875" style="29" customWidth="1"/>
    <col min="16" max="16" width="6.421875" style="29" customWidth="1"/>
    <col min="17" max="17" width="5.00390625" style="29" customWidth="1"/>
    <col min="18" max="18" width="4.28125" style="29" customWidth="1"/>
    <col min="19" max="19" width="5.8515625" style="45" customWidth="1"/>
    <col min="20" max="20" width="4.57421875" style="45" customWidth="1"/>
    <col min="21" max="21" width="4.8515625" style="29" customWidth="1"/>
    <col min="22" max="22" width="6.28125" style="29" customWidth="1"/>
    <col min="23" max="23" width="6.421875" style="29" customWidth="1"/>
    <col min="24" max="24" width="6.00390625" style="29" customWidth="1"/>
    <col min="25" max="16384" width="9.140625" style="29" customWidth="1"/>
  </cols>
  <sheetData>
    <row r="1" spans="1:24" ht="21.75" customHeight="1">
      <c r="A1" s="114" t="s">
        <v>336</v>
      </c>
      <c r="B1" s="114"/>
      <c r="C1" s="114"/>
      <c r="D1" s="114"/>
      <c r="E1" s="114"/>
      <c r="F1" s="114"/>
      <c r="G1" s="28"/>
      <c r="H1" s="28"/>
      <c r="I1" s="28"/>
      <c r="J1" s="28"/>
      <c r="K1" s="28"/>
      <c r="L1" s="28"/>
      <c r="M1" s="28"/>
      <c r="N1" s="28"/>
      <c r="O1" s="28"/>
      <c r="P1" s="115" t="s">
        <v>341</v>
      </c>
      <c r="Q1" s="115"/>
      <c r="R1" s="115"/>
      <c r="S1" s="115"/>
      <c r="T1" s="115"/>
      <c r="U1" s="115"/>
      <c r="V1" s="115"/>
      <c r="W1" s="115"/>
      <c r="X1" s="115"/>
    </row>
    <row r="2" spans="1:24" ht="20.25" customHeight="1">
      <c r="A2" s="114" t="s">
        <v>337</v>
      </c>
      <c r="B2" s="114"/>
      <c r="C2" s="114"/>
      <c r="D2" s="114"/>
      <c r="E2" s="114"/>
      <c r="F2" s="114"/>
      <c r="G2" s="28"/>
      <c r="H2" s="28"/>
      <c r="I2" s="28"/>
      <c r="P2" s="105" t="s">
        <v>385</v>
      </c>
      <c r="Q2" s="105"/>
      <c r="R2" s="105"/>
      <c r="S2" s="105"/>
      <c r="T2" s="105"/>
      <c r="U2" s="105"/>
      <c r="V2" s="105"/>
      <c r="W2" s="105"/>
      <c r="X2" s="105"/>
    </row>
    <row r="3" spans="5:10" ht="18.75" customHeight="1">
      <c r="E3" s="41"/>
      <c r="F3" s="41"/>
      <c r="G3" s="41"/>
      <c r="H3" s="41"/>
      <c r="I3" s="41"/>
      <c r="J3" s="41"/>
    </row>
    <row r="4" spans="5:24" ht="8.25" customHeight="1"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46"/>
      <c r="T4" s="46"/>
      <c r="U4" s="30"/>
      <c r="V4" s="30"/>
      <c r="W4" s="30"/>
      <c r="X4" s="30"/>
    </row>
    <row r="5" spans="1:24" ht="62.25" customHeight="1">
      <c r="A5" s="114" t="s">
        <v>384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</row>
    <row r="7" spans="1:24" ht="18.75">
      <c r="A7" s="104" t="s">
        <v>342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</row>
    <row r="8" spans="2:20" ht="11.25">
      <c r="B8" s="100"/>
      <c r="S8" s="29"/>
      <c r="T8" s="29"/>
    </row>
    <row r="9" spans="1:24" ht="57" customHeight="1">
      <c r="A9" s="116" t="s">
        <v>314</v>
      </c>
      <c r="B9" s="119" t="s">
        <v>319</v>
      </c>
      <c r="C9" s="106" t="s">
        <v>340</v>
      </c>
      <c r="D9" s="107"/>
      <c r="E9" s="106" t="s">
        <v>147</v>
      </c>
      <c r="F9" s="107"/>
      <c r="G9" s="107" t="s">
        <v>108</v>
      </c>
      <c r="H9" s="112" t="s">
        <v>109</v>
      </c>
      <c r="I9" s="112" t="s">
        <v>110</v>
      </c>
      <c r="J9" s="112" t="s">
        <v>111</v>
      </c>
      <c r="K9" s="110" t="s">
        <v>114</v>
      </c>
      <c r="L9" s="110" t="s">
        <v>112</v>
      </c>
      <c r="M9" s="110" t="s">
        <v>339</v>
      </c>
      <c r="N9" s="112" t="s">
        <v>154</v>
      </c>
      <c r="O9" s="107" t="s">
        <v>156</v>
      </c>
      <c r="P9" s="110" t="s">
        <v>155</v>
      </c>
      <c r="Q9" s="112" t="s">
        <v>158</v>
      </c>
      <c r="R9" s="112" t="s">
        <v>113</v>
      </c>
      <c r="S9" s="106" t="s">
        <v>160</v>
      </c>
      <c r="T9" s="107"/>
      <c r="U9" s="112" t="s">
        <v>117</v>
      </c>
      <c r="V9" s="112" t="s">
        <v>161</v>
      </c>
      <c r="W9" s="106" t="s">
        <v>347</v>
      </c>
      <c r="X9" s="107"/>
    </row>
    <row r="10" spans="1:24" ht="150.75" customHeight="1">
      <c r="A10" s="117"/>
      <c r="B10" s="120"/>
      <c r="C10" s="108"/>
      <c r="D10" s="109"/>
      <c r="E10" s="108"/>
      <c r="F10" s="109"/>
      <c r="G10" s="109"/>
      <c r="H10" s="112"/>
      <c r="I10" s="112"/>
      <c r="J10" s="112"/>
      <c r="K10" s="111"/>
      <c r="L10" s="111"/>
      <c r="M10" s="111"/>
      <c r="N10" s="112"/>
      <c r="O10" s="109"/>
      <c r="P10" s="111"/>
      <c r="Q10" s="112"/>
      <c r="R10" s="112"/>
      <c r="S10" s="108"/>
      <c r="T10" s="109"/>
      <c r="U10" s="112"/>
      <c r="V10" s="112"/>
      <c r="W10" s="108"/>
      <c r="X10" s="109"/>
    </row>
    <row r="11" spans="1:24" ht="84.75" customHeight="1">
      <c r="A11" s="118"/>
      <c r="B11" s="121"/>
      <c r="C11" s="47" t="s">
        <v>322</v>
      </c>
      <c r="D11" s="48" t="s">
        <v>320</v>
      </c>
      <c r="E11" s="48" t="s">
        <v>321</v>
      </c>
      <c r="F11" s="48" t="s">
        <v>320</v>
      </c>
      <c r="G11" s="47" t="s">
        <v>148</v>
      </c>
      <c r="H11" s="47" t="s">
        <v>149</v>
      </c>
      <c r="I11" s="49" t="s">
        <v>149</v>
      </c>
      <c r="J11" s="47" t="s">
        <v>150</v>
      </c>
      <c r="K11" s="47" t="s">
        <v>148</v>
      </c>
      <c r="L11" s="50" t="s">
        <v>151</v>
      </c>
      <c r="M11" s="50" t="s">
        <v>152</v>
      </c>
      <c r="N11" s="50" t="s">
        <v>153</v>
      </c>
      <c r="O11" s="47" t="s">
        <v>153</v>
      </c>
      <c r="P11" s="49" t="s">
        <v>157</v>
      </c>
      <c r="Q11" s="50" t="s">
        <v>159</v>
      </c>
      <c r="R11" s="47" t="s">
        <v>148</v>
      </c>
      <c r="S11" s="47" t="s">
        <v>324</v>
      </c>
      <c r="T11" s="47" t="s">
        <v>323</v>
      </c>
      <c r="U11" s="47" t="s">
        <v>153</v>
      </c>
      <c r="V11" s="47" t="s">
        <v>153</v>
      </c>
      <c r="W11" s="47" t="s">
        <v>325</v>
      </c>
      <c r="X11" s="47" t="s">
        <v>326</v>
      </c>
    </row>
    <row r="12" spans="1:24" ht="15.75" customHeight="1">
      <c r="A12" s="122" t="s">
        <v>302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</row>
    <row r="13" spans="1:25" ht="18" customHeight="1">
      <c r="A13" s="51">
        <v>1</v>
      </c>
      <c r="B13" s="101" t="s">
        <v>236</v>
      </c>
      <c r="C13" s="25">
        <v>354</v>
      </c>
      <c r="D13" s="25">
        <v>359</v>
      </c>
      <c r="E13" s="25">
        <v>352</v>
      </c>
      <c r="F13" s="25">
        <v>359</v>
      </c>
      <c r="G13" s="25"/>
      <c r="H13" s="25"/>
      <c r="I13" s="25">
        <v>28</v>
      </c>
      <c r="J13" s="25">
        <v>333</v>
      </c>
      <c r="K13" s="25">
        <v>106</v>
      </c>
      <c r="L13" s="25">
        <v>357</v>
      </c>
      <c r="M13" s="25">
        <v>12</v>
      </c>
      <c r="N13" s="25">
        <v>2790</v>
      </c>
      <c r="O13" s="25">
        <v>4184</v>
      </c>
      <c r="P13" s="25"/>
      <c r="Q13" s="24" t="s">
        <v>352</v>
      </c>
      <c r="R13" s="25">
        <v>5</v>
      </c>
      <c r="S13" s="25"/>
      <c r="T13" s="25"/>
      <c r="U13" s="25">
        <v>69</v>
      </c>
      <c r="V13" s="25">
        <v>2305</v>
      </c>
      <c r="W13" s="25">
        <v>1141</v>
      </c>
      <c r="X13" s="25"/>
      <c r="Y13" s="95"/>
    </row>
    <row r="14" spans="1:24" ht="15.75" customHeight="1">
      <c r="A14" s="52">
        <v>2</v>
      </c>
      <c r="B14" s="97" t="s">
        <v>237</v>
      </c>
      <c r="C14" s="31">
        <v>221</v>
      </c>
      <c r="D14" s="31">
        <v>221</v>
      </c>
      <c r="E14" s="31">
        <v>221</v>
      </c>
      <c r="F14" s="31">
        <v>221</v>
      </c>
      <c r="G14" s="31">
        <v>2</v>
      </c>
      <c r="H14" s="31">
        <v>2</v>
      </c>
      <c r="I14" s="31">
        <v>13</v>
      </c>
      <c r="J14" s="31">
        <v>321</v>
      </c>
      <c r="K14" s="31">
        <v>98</v>
      </c>
      <c r="L14" s="31">
        <v>112</v>
      </c>
      <c r="M14" s="31">
        <v>2</v>
      </c>
      <c r="N14" s="31">
        <v>4490</v>
      </c>
      <c r="O14" s="31">
        <v>150</v>
      </c>
      <c r="P14" s="31">
        <v>7</v>
      </c>
      <c r="Q14" s="53"/>
      <c r="R14" s="31">
        <v>1</v>
      </c>
      <c r="S14" s="31">
        <v>1</v>
      </c>
      <c r="T14" s="31">
        <v>1</v>
      </c>
      <c r="U14" s="31">
        <v>3</v>
      </c>
      <c r="V14" s="31">
        <v>1203</v>
      </c>
      <c r="W14" s="31">
        <v>853</v>
      </c>
      <c r="X14" s="31">
        <v>1186</v>
      </c>
    </row>
    <row r="15" spans="1:24" ht="15.75" customHeight="1">
      <c r="A15" s="52">
        <v>3</v>
      </c>
      <c r="B15" s="97" t="s">
        <v>238</v>
      </c>
      <c r="C15" s="32">
        <v>501</v>
      </c>
      <c r="D15" s="32">
        <v>654</v>
      </c>
      <c r="E15" s="32">
        <v>589</v>
      </c>
      <c r="F15" s="32">
        <v>654</v>
      </c>
      <c r="G15" s="32">
        <v>4</v>
      </c>
      <c r="H15" s="32">
        <v>1</v>
      </c>
      <c r="I15" s="32">
        <v>31</v>
      </c>
      <c r="J15" s="32">
        <v>76</v>
      </c>
      <c r="K15" s="32">
        <v>42</v>
      </c>
      <c r="L15" s="32">
        <v>335</v>
      </c>
      <c r="M15" s="32">
        <v>2</v>
      </c>
      <c r="N15" s="32">
        <v>10080</v>
      </c>
      <c r="O15" s="32">
        <v>3450</v>
      </c>
      <c r="P15" s="32">
        <v>0</v>
      </c>
      <c r="Q15" s="24" t="s">
        <v>352</v>
      </c>
      <c r="R15" s="32">
        <v>0</v>
      </c>
      <c r="S15" s="32">
        <v>0</v>
      </c>
      <c r="T15" s="32"/>
      <c r="U15" s="32">
        <v>197</v>
      </c>
      <c r="V15" s="32">
        <v>3455</v>
      </c>
      <c r="W15" s="32">
        <v>2718</v>
      </c>
      <c r="X15" s="32">
        <v>2808</v>
      </c>
    </row>
    <row r="16" spans="1:24" ht="11.25">
      <c r="A16" s="52">
        <v>4</v>
      </c>
      <c r="B16" s="97" t="s">
        <v>239</v>
      </c>
      <c r="C16" s="32">
        <v>519</v>
      </c>
      <c r="D16" s="32">
        <v>519</v>
      </c>
      <c r="E16" s="32">
        <v>519</v>
      </c>
      <c r="F16" s="32">
        <v>519</v>
      </c>
      <c r="G16" s="32">
        <v>1</v>
      </c>
      <c r="H16" s="32">
        <v>1</v>
      </c>
      <c r="I16" s="32">
        <v>14</v>
      </c>
      <c r="J16" s="32">
        <v>310</v>
      </c>
      <c r="K16" s="32">
        <v>210</v>
      </c>
      <c r="L16" s="32">
        <v>623</v>
      </c>
      <c r="M16" s="32">
        <v>12</v>
      </c>
      <c r="N16" s="32">
        <v>5110</v>
      </c>
      <c r="O16" s="32">
        <v>1805</v>
      </c>
      <c r="P16" s="32"/>
      <c r="Q16" s="24" t="s">
        <v>352</v>
      </c>
      <c r="R16" s="32">
        <v>16</v>
      </c>
      <c r="S16" s="32">
        <v>4</v>
      </c>
      <c r="T16" s="32">
        <v>4</v>
      </c>
      <c r="U16" s="32">
        <v>120</v>
      </c>
      <c r="V16" s="32">
        <v>4053</v>
      </c>
      <c r="W16" s="32">
        <v>1328</v>
      </c>
      <c r="X16" s="32"/>
    </row>
    <row r="17" spans="1:24" ht="11.25">
      <c r="A17" s="52">
        <v>5</v>
      </c>
      <c r="B17" s="97" t="s">
        <v>240</v>
      </c>
      <c r="C17" s="32">
        <v>245</v>
      </c>
      <c r="D17" s="32">
        <v>247</v>
      </c>
      <c r="E17" s="32">
        <v>247</v>
      </c>
      <c r="F17" s="32">
        <v>247</v>
      </c>
      <c r="G17" s="32">
        <v>1</v>
      </c>
      <c r="H17" s="32">
        <v>3</v>
      </c>
      <c r="I17" s="32">
        <v>17</v>
      </c>
      <c r="J17" s="32">
        <v>542</v>
      </c>
      <c r="K17" s="32">
        <v>164</v>
      </c>
      <c r="L17" s="32">
        <v>532</v>
      </c>
      <c r="M17" s="32">
        <v>12</v>
      </c>
      <c r="N17" s="32">
        <v>16709</v>
      </c>
      <c r="O17" s="32">
        <v>2540</v>
      </c>
      <c r="P17" s="32"/>
      <c r="Q17" s="24" t="s">
        <v>352</v>
      </c>
      <c r="R17" s="32">
        <v>14</v>
      </c>
      <c r="S17" s="32">
        <v>6</v>
      </c>
      <c r="T17" s="32">
        <v>6</v>
      </c>
      <c r="U17" s="32">
        <v>160</v>
      </c>
      <c r="V17" s="32">
        <v>1677</v>
      </c>
      <c r="W17" s="32">
        <v>1149</v>
      </c>
      <c r="X17" s="32">
        <v>1882</v>
      </c>
    </row>
    <row r="18" spans="1:24" ht="12.75" customHeight="1">
      <c r="A18" s="52">
        <v>6</v>
      </c>
      <c r="B18" s="97" t="s">
        <v>241</v>
      </c>
      <c r="C18" s="32">
        <v>249</v>
      </c>
      <c r="D18" s="32">
        <v>249</v>
      </c>
      <c r="E18" s="32">
        <v>249</v>
      </c>
      <c r="F18" s="32">
        <v>249</v>
      </c>
      <c r="G18" s="32">
        <v>2</v>
      </c>
      <c r="H18" s="32">
        <v>6</v>
      </c>
      <c r="I18" s="32">
        <v>126</v>
      </c>
      <c r="J18" s="32">
        <v>1730</v>
      </c>
      <c r="K18" s="32">
        <v>620</v>
      </c>
      <c r="L18" s="32">
        <v>260</v>
      </c>
      <c r="M18" s="32">
        <v>6</v>
      </c>
      <c r="N18" s="32">
        <v>14281</v>
      </c>
      <c r="O18" s="32">
        <v>2962</v>
      </c>
      <c r="P18" s="32">
        <v>7</v>
      </c>
      <c r="Q18" s="24" t="s">
        <v>352</v>
      </c>
      <c r="R18" s="32">
        <v>9</v>
      </c>
      <c r="S18" s="32">
        <v>1</v>
      </c>
      <c r="T18" s="32">
        <v>1</v>
      </c>
      <c r="U18" s="32">
        <v>41</v>
      </c>
      <c r="V18" s="32">
        <v>2146</v>
      </c>
      <c r="W18" s="32">
        <v>1513</v>
      </c>
      <c r="X18" s="32"/>
    </row>
    <row r="19" spans="1:24" s="54" customFormat="1" ht="10.5">
      <c r="A19" s="113" t="s">
        <v>313</v>
      </c>
      <c r="B19" s="113"/>
      <c r="C19" s="33">
        <f>SUM(C13:C18)</f>
        <v>2089</v>
      </c>
      <c r="D19" s="33">
        <f aca="true" t="shared" si="0" ref="D19:X19">SUM(D13:D18)</f>
        <v>2249</v>
      </c>
      <c r="E19" s="33">
        <f t="shared" si="0"/>
        <v>2177</v>
      </c>
      <c r="F19" s="33">
        <f t="shared" si="0"/>
        <v>2249</v>
      </c>
      <c r="G19" s="33">
        <f t="shared" si="0"/>
        <v>10</v>
      </c>
      <c r="H19" s="33">
        <f t="shared" si="0"/>
        <v>13</v>
      </c>
      <c r="I19" s="33">
        <f t="shared" si="0"/>
        <v>229</v>
      </c>
      <c r="J19" s="33">
        <f t="shared" si="0"/>
        <v>3312</v>
      </c>
      <c r="K19" s="33">
        <f t="shared" si="0"/>
        <v>1240</v>
      </c>
      <c r="L19" s="33">
        <f t="shared" si="0"/>
        <v>2219</v>
      </c>
      <c r="M19" s="33">
        <f t="shared" si="0"/>
        <v>46</v>
      </c>
      <c r="N19" s="33">
        <f t="shared" si="0"/>
        <v>53460</v>
      </c>
      <c r="O19" s="33">
        <f t="shared" si="0"/>
        <v>15091</v>
      </c>
      <c r="P19" s="33">
        <f t="shared" si="0"/>
        <v>14</v>
      </c>
      <c r="Q19" s="33">
        <f>COUNTIF(Q13:Q18,"có")</f>
        <v>5</v>
      </c>
      <c r="R19" s="33">
        <f t="shared" si="0"/>
        <v>45</v>
      </c>
      <c r="S19" s="33">
        <f t="shared" si="0"/>
        <v>12</v>
      </c>
      <c r="T19" s="33">
        <f t="shared" si="0"/>
        <v>12</v>
      </c>
      <c r="U19" s="33">
        <f t="shared" si="0"/>
        <v>590</v>
      </c>
      <c r="V19" s="33">
        <f t="shared" si="0"/>
        <v>14839</v>
      </c>
      <c r="W19" s="33">
        <f t="shared" si="0"/>
        <v>8702</v>
      </c>
      <c r="X19" s="33">
        <f t="shared" si="0"/>
        <v>5876</v>
      </c>
    </row>
    <row r="20" spans="1:24" s="54" customFormat="1" ht="15.75" customHeight="1">
      <c r="A20" s="103" t="s">
        <v>303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</row>
    <row r="21" spans="1:24" ht="11.25">
      <c r="A21" s="51">
        <v>7</v>
      </c>
      <c r="B21" s="101" t="s">
        <v>242</v>
      </c>
      <c r="C21" s="34">
        <v>226</v>
      </c>
      <c r="D21" s="34">
        <v>226</v>
      </c>
      <c r="E21" s="34">
        <v>226</v>
      </c>
      <c r="F21" s="34">
        <v>226</v>
      </c>
      <c r="G21" s="34">
        <v>3</v>
      </c>
      <c r="H21" s="34">
        <v>5</v>
      </c>
      <c r="I21" s="34">
        <v>20</v>
      </c>
      <c r="J21" s="34">
        <v>2100</v>
      </c>
      <c r="K21" s="34">
        <v>21</v>
      </c>
      <c r="L21" s="34">
        <v>121</v>
      </c>
      <c r="M21" s="34">
        <v>14</v>
      </c>
      <c r="N21" s="34">
        <v>10400</v>
      </c>
      <c r="O21" s="34">
        <v>9013</v>
      </c>
      <c r="P21" s="34">
        <v>5</v>
      </c>
      <c r="Q21" s="24" t="s">
        <v>352</v>
      </c>
      <c r="R21" s="34">
        <v>5</v>
      </c>
      <c r="S21" s="34">
        <v>1</v>
      </c>
      <c r="T21" s="34">
        <v>1</v>
      </c>
      <c r="U21" s="34">
        <v>226</v>
      </c>
      <c r="V21" s="34">
        <v>3212</v>
      </c>
      <c r="W21" s="34">
        <v>975</v>
      </c>
      <c r="X21" s="34"/>
    </row>
    <row r="22" spans="1:24" ht="11.25">
      <c r="A22" s="52">
        <v>8</v>
      </c>
      <c r="B22" s="97" t="s">
        <v>243</v>
      </c>
      <c r="C22" s="32">
        <v>207</v>
      </c>
      <c r="D22" s="32">
        <v>270</v>
      </c>
      <c r="E22" s="32">
        <v>269</v>
      </c>
      <c r="F22" s="32">
        <v>270</v>
      </c>
      <c r="G22" s="32">
        <v>8</v>
      </c>
      <c r="H22" s="32">
        <v>3</v>
      </c>
      <c r="I22" s="32">
        <v>16</v>
      </c>
      <c r="J22" s="32">
        <v>195</v>
      </c>
      <c r="K22" s="32">
        <v>159</v>
      </c>
      <c r="L22" s="32">
        <v>236</v>
      </c>
      <c r="M22" s="32">
        <v>2</v>
      </c>
      <c r="N22" s="32">
        <v>11500</v>
      </c>
      <c r="O22" s="32">
        <v>9237</v>
      </c>
      <c r="P22" s="32"/>
      <c r="Q22" s="24" t="s">
        <v>352</v>
      </c>
      <c r="R22" s="32">
        <v>7</v>
      </c>
      <c r="S22" s="32">
        <v>1</v>
      </c>
      <c r="T22" s="32"/>
      <c r="U22" s="32">
        <v>53</v>
      </c>
      <c r="V22" s="32">
        <v>2856</v>
      </c>
      <c r="W22" s="32">
        <v>1969</v>
      </c>
      <c r="X22" s="32"/>
    </row>
    <row r="23" spans="1:24" ht="11.25">
      <c r="A23" s="52">
        <v>9</v>
      </c>
      <c r="B23" s="97" t="s">
        <v>244</v>
      </c>
      <c r="C23" s="32">
        <v>212</v>
      </c>
      <c r="D23" s="32">
        <v>212</v>
      </c>
      <c r="E23" s="32">
        <v>212</v>
      </c>
      <c r="F23" s="32">
        <v>212</v>
      </c>
      <c r="G23" s="32">
        <v>1</v>
      </c>
      <c r="H23" s="32">
        <v>4</v>
      </c>
      <c r="I23" s="32">
        <v>13</v>
      </c>
      <c r="J23" s="32">
        <v>475</v>
      </c>
      <c r="K23" s="32">
        <v>171</v>
      </c>
      <c r="L23" s="32">
        <v>376</v>
      </c>
      <c r="M23" s="32">
        <v>12</v>
      </c>
      <c r="N23" s="32">
        <v>19622</v>
      </c>
      <c r="O23" s="32">
        <v>14086</v>
      </c>
      <c r="P23" s="32" t="s">
        <v>353</v>
      </c>
      <c r="Q23" s="24" t="s">
        <v>352</v>
      </c>
      <c r="R23" s="32">
        <v>11</v>
      </c>
      <c r="S23" s="32">
        <v>1</v>
      </c>
      <c r="T23" s="32">
        <v>1</v>
      </c>
      <c r="U23" s="32">
        <v>147</v>
      </c>
      <c r="V23" s="32">
        <v>2517</v>
      </c>
      <c r="W23" s="32">
        <v>1105</v>
      </c>
      <c r="X23" s="32">
        <v>1654</v>
      </c>
    </row>
    <row r="24" spans="1:24" ht="11.25">
      <c r="A24" s="52">
        <v>10</v>
      </c>
      <c r="B24" s="97" t="s">
        <v>245</v>
      </c>
      <c r="C24" s="32">
        <v>13</v>
      </c>
      <c r="D24" s="32">
        <v>13</v>
      </c>
      <c r="E24" s="32">
        <v>160</v>
      </c>
      <c r="F24" s="32">
        <v>160</v>
      </c>
      <c r="G24" s="32">
        <v>3</v>
      </c>
      <c r="H24" s="32">
        <v>4</v>
      </c>
      <c r="I24" s="32">
        <v>36</v>
      </c>
      <c r="J24" s="32">
        <v>3815</v>
      </c>
      <c r="K24" s="32">
        <v>150</v>
      </c>
      <c r="L24" s="32">
        <v>430</v>
      </c>
      <c r="M24" s="32">
        <v>1</v>
      </c>
      <c r="N24" s="32">
        <v>4150</v>
      </c>
      <c r="O24" s="32">
        <v>950</v>
      </c>
      <c r="P24" s="32">
        <v>0</v>
      </c>
      <c r="Q24" s="24" t="s">
        <v>352</v>
      </c>
      <c r="R24" s="32">
        <v>16</v>
      </c>
      <c r="S24" s="32">
        <v>2</v>
      </c>
      <c r="T24" s="32">
        <v>1</v>
      </c>
      <c r="U24" s="32">
        <v>116</v>
      </c>
      <c r="V24" s="32">
        <v>1151</v>
      </c>
      <c r="W24" s="32">
        <v>811</v>
      </c>
      <c r="X24" s="32"/>
    </row>
    <row r="25" spans="1:24" ht="11.25">
      <c r="A25" s="52">
        <v>11</v>
      </c>
      <c r="B25" s="97" t="s">
        <v>246</v>
      </c>
      <c r="C25" s="32">
        <v>270</v>
      </c>
      <c r="D25" s="32">
        <v>270</v>
      </c>
      <c r="E25" s="32">
        <v>270</v>
      </c>
      <c r="F25" s="32">
        <v>270</v>
      </c>
      <c r="G25" s="32">
        <v>1</v>
      </c>
      <c r="H25" s="32">
        <v>3</v>
      </c>
      <c r="I25" s="32">
        <v>19</v>
      </c>
      <c r="J25" s="32">
        <v>493</v>
      </c>
      <c r="K25" s="32">
        <v>70</v>
      </c>
      <c r="L25" s="32">
        <v>199</v>
      </c>
      <c r="M25" s="32">
        <v>1</v>
      </c>
      <c r="N25" s="32">
        <v>13200</v>
      </c>
      <c r="O25" s="32">
        <v>6138</v>
      </c>
      <c r="P25" s="32">
        <v>0</v>
      </c>
      <c r="Q25" s="24" t="s">
        <v>352</v>
      </c>
      <c r="R25" s="32">
        <v>19</v>
      </c>
      <c r="S25" s="32">
        <v>1</v>
      </c>
      <c r="T25" s="32"/>
      <c r="U25" s="32">
        <v>182</v>
      </c>
      <c r="V25" s="32">
        <v>1634</v>
      </c>
      <c r="W25" s="32">
        <v>1026</v>
      </c>
      <c r="X25" s="32"/>
    </row>
    <row r="26" spans="1:24" ht="11.25">
      <c r="A26" s="52">
        <v>12</v>
      </c>
      <c r="B26" s="97" t="s">
        <v>247</v>
      </c>
      <c r="C26" s="42" t="s">
        <v>358</v>
      </c>
      <c r="D26" s="42" t="s">
        <v>358</v>
      </c>
      <c r="E26" s="42" t="s">
        <v>358</v>
      </c>
      <c r="F26" s="42" t="s">
        <v>358</v>
      </c>
      <c r="G26" s="32">
        <v>1</v>
      </c>
      <c r="H26" s="32">
        <v>6</v>
      </c>
      <c r="I26" s="32">
        <v>41</v>
      </c>
      <c r="J26" s="32">
        <v>755</v>
      </c>
      <c r="K26" s="32">
        <v>202</v>
      </c>
      <c r="L26" s="32">
        <v>565</v>
      </c>
      <c r="M26" s="32">
        <v>15</v>
      </c>
      <c r="N26" s="32">
        <v>32475</v>
      </c>
      <c r="O26" s="32">
        <v>5684</v>
      </c>
      <c r="P26" s="32"/>
      <c r="Q26" s="24" t="s">
        <v>352</v>
      </c>
      <c r="R26" s="32">
        <v>18</v>
      </c>
      <c r="S26" s="42"/>
      <c r="T26" s="32"/>
      <c r="U26" s="32">
        <v>119</v>
      </c>
      <c r="V26" s="32">
        <v>7917</v>
      </c>
      <c r="W26" s="42">
        <f>V26*0.71</f>
        <v>5621.07</v>
      </c>
      <c r="X26" s="32"/>
    </row>
    <row r="27" spans="1:24" s="54" customFormat="1" ht="10.5">
      <c r="A27" s="113" t="s">
        <v>313</v>
      </c>
      <c r="B27" s="113"/>
      <c r="C27" s="33">
        <f>SUM(C21:C26)</f>
        <v>928</v>
      </c>
      <c r="D27" s="33">
        <f aca="true" t="shared" si="1" ref="D27:X27">SUM(D21:D26)</f>
        <v>991</v>
      </c>
      <c r="E27" s="33">
        <f t="shared" si="1"/>
        <v>1137</v>
      </c>
      <c r="F27" s="33">
        <f t="shared" si="1"/>
        <v>1138</v>
      </c>
      <c r="G27" s="33">
        <f t="shared" si="1"/>
        <v>17</v>
      </c>
      <c r="H27" s="33">
        <f t="shared" si="1"/>
        <v>25</v>
      </c>
      <c r="I27" s="33">
        <f t="shared" si="1"/>
        <v>145</v>
      </c>
      <c r="J27" s="33">
        <f t="shared" si="1"/>
        <v>7833</v>
      </c>
      <c r="K27" s="33">
        <f t="shared" si="1"/>
        <v>773</v>
      </c>
      <c r="L27" s="33">
        <f t="shared" si="1"/>
        <v>1927</v>
      </c>
      <c r="M27" s="33">
        <f t="shared" si="1"/>
        <v>45</v>
      </c>
      <c r="N27" s="33">
        <f t="shared" si="1"/>
        <v>91347</v>
      </c>
      <c r="O27" s="33">
        <f t="shared" si="1"/>
        <v>45108</v>
      </c>
      <c r="P27" s="33">
        <f t="shared" si="1"/>
        <v>5</v>
      </c>
      <c r="Q27" s="56">
        <f>COUNTIF(Q21:Q26,"có")</f>
        <v>6</v>
      </c>
      <c r="R27" s="33">
        <f t="shared" si="1"/>
        <v>76</v>
      </c>
      <c r="S27" s="33">
        <f t="shared" si="1"/>
        <v>6</v>
      </c>
      <c r="T27" s="33">
        <f t="shared" si="1"/>
        <v>3</v>
      </c>
      <c r="U27" s="33">
        <f t="shared" si="1"/>
        <v>843</v>
      </c>
      <c r="V27" s="33">
        <f t="shared" si="1"/>
        <v>19287</v>
      </c>
      <c r="W27" s="33">
        <f t="shared" si="1"/>
        <v>11507.07</v>
      </c>
      <c r="X27" s="33">
        <f t="shared" si="1"/>
        <v>1654</v>
      </c>
    </row>
    <row r="28" spans="1:24" ht="15.75" customHeight="1">
      <c r="A28" s="103" t="s">
        <v>304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</row>
    <row r="29" spans="1:24" ht="11.25">
      <c r="A29" s="51">
        <v>13</v>
      </c>
      <c r="B29" s="101" t="s">
        <v>248</v>
      </c>
      <c r="C29" s="34">
        <v>425</v>
      </c>
      <c r="D29" s="34">
        <v>425</v>
      </c>
      <c r="E29" s="34">
        <v>425</v>
      </c>
      <c r="F29" s="34">
        <v>425</v>
      </c>
      <c r="G29" s="34">
        <v>57</v>
      </c>
      <c r="H29" s="34">
        <v>7</v>
      </c>
      <c r="I29" s="34">
        <v>17</v>
      </c>
      <c r="J29" s="34">
        <v>425</v>
      </c>
      <c r="K29" s="34">
        <v>14</v>
      </c>
      <c r="L29" s="34">
        <v>47</v>
      </c>
      <c r="M29" s="34">
        <v>3</v>
      </c>
      <c r="N29" s="34">
        <v>20000</v>
      </c>
      <c r="O29" s="34">
        <v>1500</v>
      </c>
      <c r="P29" s="34">
        <v>0</v>
      </c>
      <c r="Q29" s="55" t="s">
        <v>352</v>
      </c>
      <c r="R29" s="34">
        <v>3</v>
      </c>
      <c r="S29" s="34">
        <v>2</v>
      </c>
      <c r="T29" s="34">
        <v>2</v>
      </c>
      <c r="U29" s="34">
        <v>57</v>
      </c>
      <c r="V29" s="34">
        <v>992</v>
      </c>
      <c r="W29" s="34">
        <v>501</v>
      </c>
      <c r="X29" s="34"/>
    </row>
    <row r="30" spans="1:24" ht="11.25">
      <c r="A30" s="52">
        <v>14</v>
      </c>
      <c r="B30" s="97" t="s">
        <v>249</v>
      </c>
      <c r="C30" s="42">
        <v>523</v>
      </c>
      <c r="D30" s="42">
        <v>523</v>
      </c>
      <c r="E30" s="42">
        <v>523</v>
      </c>
      <c r="F30" s="42">
        <v>523</v>
      </c>
      <c r="G30" s="32">
        <v>22</v>
      </c>
      <c r="H30" s="32">
        <v>3</v>
      </c>
      <c r="I30" s="32">
        <v>38</v>
      </c>
      <c r="J30" s="32">
        <v>784</v>
      </c>
      <c r="K30" s="32">
        <v>402</v>
      </c>
      <c r="L30" s="32">
        <v>445</v>
      </c>
      <c r="M30" s="32">
        <v>2</v>
      </c>
      <c r="N30" s="32">
        <v>234714</v>
      </c>
      <c r="O30" s="32">
        <v>7185</v>
      </c>
      <c r="P30" s="32"/>
      <c r="Q30" s="24" t="s">
        <v>352</v>
      </c>
      <c r="R30" s="32">
        <v>19</v>
      </c>
      <c r="S30" s="32"/>
      <c r="T30" s="32"/>
      <c r="U30" s="32">
        <v>255</v>
      </c>
      <c r="V30" s="32">
        <v>2615</v>
      </c>
      <c r="W30" s="42">
        <v>1952</v>
      </c>
      <c r="X30" s="32"/>
    </row>
    <row r="31" spans="1:24" ht="11.25">
      <c r="A31" s="52">
        <v>15</v>
      </c>
      <c r="B31" s="97" t="s">
        <v>250</v>
      </c>
      <c r="C31" s="32">
        <v>453</v>
      </c>
      <c r="D31" s="32">
        <v>453</v>
      </c>
      <c r="E31" s="32">
        <v>453</v>
      </c>
      <c r="F31" s="32">
        <v>453</v>
      </c>
      <c r="G31" s="32">
        <v>18</v>
      </c>
      <c r="H31" s="32">
        <v>15</v>
      </c>
      <c r="I31" s="32">
        <v>20</v>
      </c>
      <c r="J31" s="32">
        <v>453</v>
      </c>
      <c r="K31" s="32">
        <v>356</v>
      </c>
      <c r="L31" s="32">
        <v>137</v>
      </c>
      <c r="M31" s="32">
        <v>1</v>
      </c>
      <c r="N31" s="32">
        <v>13175</v>
      </c>
      <c r="O31" s="32">
        <v>3058</v>
      </c>
      <c r="P31" s="32"/>
      <c r="Q31" s="24" t="s">
        <v>352</v>
      </c>
      <c r="R31" s="32">
        <v>9</v>
      </c>
      <c r="S31" s="32">
        <v>1</v>
      </c>
      <c r="T31" s="32"/>
      <c r="U31" s="32">
        <v>137</v>
      </c>
      <c r="V31" s="32">
        <v>2305</v>
      </c>
      <c r="W31" s="32">
        <v>1393</v>
      </c>
      <c r="X31" s="32"/>
    </row>
    <row r="32" spans="1:24" ht="11.25">
      <c r="A32" s="52">
        <v>16</v>
      </c>
      <c r="B32" s="97" t="s">
        <v>251</v>
      </c>
      <c r="C32" s="42" t="s">
        <v>358</v>
      </c>
      <c r="D32" s="42" t="s">
        <v>358</v>
      </c>
      <c r="E32" s="42" t="s">
        <v>358</v>
      </c>
      <c r="F32" s="42" t="s">
        <v>358</v>
      </c>
      <c r="G32" s="32">
        <v>1</v>
      </c>
      <c r="H32" s="32">
        <v>3</v>
      </c>
      <c r="I32" s="32">
        <v>22</v>
      </c>
      <c r="J32" s="32">
        <v>700</v>
      </c>
      <c r="K32" s="32">
        <v>259</v>
      </c>
      <c r="L32" s="32">
        <v>700</v>
      </c>
      <c r="M32" s="32">
        <v>700</v>
      </c>
      <c r="N32" s="32">
        <v>20000</v>
      </c>
      <c r="O32" s="32">
        <v>2950</v>
      </c>
      <c r="P32" s="32">
        <v>68</v>
      </c>
      <c r="Q32" s="24" t="s">
        <v>352</v>
      </c>
      <c r="R32" s="32">
        <v>22</v>
      </c>
      <c r="S32" s="32">
        <v>1</v>
      </c>
      <c r="T32" s="32"/>
      <c r="U32" s="32">
        <v>207</v>
      </c>
      <c r="V32" s="32">
        <v>3078</v>
      </c>
      <c r="W32" s="32">
        <f>V32*0.899</f>
        <v>2767.122</v>
      </c>
      <c r="X32" s="42"/>
    </row>
    <row r="33" spans="1:24" ht="11.25">
      <c r="A33" s="52">
        <v>17</v>
      </c>
      <c r="B33" s="97" t="s">
        <v>252</v>
      </c>
      <c r="C33" s="42">
        <v>727</v>
      </c>
      <c r="D33" s="42">
        <v>727</v>
      </c>
      <c r="E33" s="42">
        <v>727</v>
      </c>
      <c r="F33" s="42">
        <v>727</v>
      </c>
      <c r="G33" s="32">
        <v>2</v>
      </c>
      <c r="H33" s="32">
        <v>6</v>
      </c>
      <c r="I33" s="32">
        <v>82</v>
      </c>
      <c r="J33" s="32">
        <v>4500</v>
      </c>
      <c r="K33" s="32">
        <v>225</v>
      </c>
      <c r="L33" s="32">
        <v>727</v>
      </c>
      <c r="M33" s="32">
        <v>1</v>
      </c>
      <c r="N33" s="32">
        <v>85661</v>
      </c>
      <c r="O33" s="32">
        <v>12934</v>
      </c>
      <c r="P33" s="32">
        <v>0</v>
      </c>
      <c r="Q33" s="24" t="s">
        <v>352</v>
      </c>
      <c r="R33" s="32">
        <v>19</v>
      </c>
      <c r="S33" s="32">
        <v>18</v>
      </c>
      <c r="T33" s="42">
        <v>18</v>
      </c>
      <c r="U33" s="42">
        <v>186</v>
      </c>
      <c r="V33" s="32">
        <v>3546</v>
      </c>
      <c r="W33" s="32">
        <v>2288</v>
      </c>
      <c r="X33" s="32">
        <v>3170</v>
      </c>
    </row>
    <row r="34" spans="1:24" s="54" customFormat="1" ht="10.5">
      <c r="A34" s="113" t="s">
        <v>313</v>
      </c>
      <c r="B34" s="113"/>
      <c r="C34" s="33">
        <f>SUM(C29:C33)</f>
        <v>2128</v>
      </c>
      <c r="D34" s="33">
        <f aca="true" t="shared" si="2" ref="D34:X34">SUM(D29:D33)</f>
        <v>2128</v>
      </c>
      <c r="E34" s="33">
        <f t="shared" si="2"/>
        <v>2128</v>
      </c>
      <c r="F34" s="33">
        <f t="shared" si="2"/>
        <v>2128</v>
      </c>
      <c r="G34" s="33">
        <f t="shared" si="2"/>
        <v>100</v>
      </c>
      <c r="H34" s="33">
        <f t="shared" si="2"/>
        <v>34</v>
      </c>
      <c r="I34" s="33">
        <f t="shared" si="2"/>
        <v>179</v>
      </c>
      <c r="J34" s="33">
        <f t="shared" si="2"/>
        <v>6862</v>
      </c>
      <c r="K34" s="33">
        <f t="shared" si="2"/>
        <v>1256</v>
      </c>
      <c r="L34" s="33">
        <f t="shared" si="2"/>
        <v>2056</v>
      </c>
      <c r="M34" s="33">
        <f t="shared" si="2"/>
        <v>707</v>
      </c>
      <c r="N34" s="33">
        <f t="shared" si="2"/>
        <v>373550</v>
      </c>
      <c r="O34" s="33">
        <f t="shared" si="2"/>
        <v>27627</v>
      </c>
      <c r="P34" s="33">
        <f t="shared" si="2"/>
        <v>68</v>
      </c>
      <c r="Q34" s="56">
        <f>COUNTIF(Q29:Q33,"có")</f>
        <v>5</v>
      </c>
      <c r="R34" s="33">
        <f t="shared" si="2"/>
        <v>72</v>
      </c>
      <c r="S34" s="33">
        <f t="shared" si="2"/>
        <v>22</v>
      </c>
      <c r="T34" s="33">
        <f t="shared" si="2"/>
        <v>20</v>
      </c>
      <c r="U34" s="33">
        <f t="shared" si="2"/>
        <v>842</v>
      </c>
      <c r="V34" s="33">
        <f t="shared" si="2"/>
        <v>12536</v>
      </c>
      <c r="W34" s="33">
        <f t="shared" si="2"/>
        <v>8901.122</v>
      </c>
      <c r="X34" s="33">
        <f t="shared" si="2"/>
        <v>3170</v>
      </c>
    </row>
    <row r="35" spans="1:24" ht="15.75" customHeight="1">
      <c r="A35" s="103" t="s">
        <v>312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</row>
    <row r="36" spans="1:24" ht="11.25">
      <c r="A36" s="51">
        <v>18</v>
      </c>
      <c r="B36" s="101" t="s">
        <v>253</v>
      </c>
      <c r="C36" s="34">
        <v>325</v>
      </c>
      <c r="D36" s="34">
        <v>325</v>
      </c>
      <c r="E36" s="34">
        <v>325</v>
      </c>
      <c r="F36" s="34">
        <v>325</v>
      </c>
      <c r="G36" s="34">
        <v>1</v>
      </c>
      <c r="H36" s="34">
        <v>2</v>
      </c>
      <c r="I36" s="34">
        <v>18</v>
      </c>
      <c r="J36" s="34">
        <v>1656</v>
      </c>
      <c r="K36" s="34">
        <v>298</v>
      </c>
      <c r="L36" s="34">
        <v>355</v>
      </c>
      <c r="M36" s="34">
        <v>8</v>
      </c>
      <c r="N36" s="34">
        <v>20876</v>
      </c>
      <c r="O36" s="34">
        <v>2315</v>
      </c>
      <c r="P36" s="34">
        <v>1</v>
      </c>
      <c r="Q36" s="24" t="s">
        <v>352</v>
      </c>
      <c r="R36" s="34">
        <v>16</v>
      </c>
      <c r="S36" s="34">
        <v>5</v>
      </c>
      <c r="T36" s="34"/>
      <c r="U36" s="34">
        <v>636</v>
      </c>
      <c r="V36" s="34">
        <v>3689</v>
      </c>
      <c r="W36" s="57">
        <v>985</v>
      </c>
      <c r="X36" s="34"/>
    </row>
    <row r="37" spans="1:24" ht="11.25">
      <c r="A37" s="52">
        <v>19</v>
      </c>
      <c r="B37" s="97" t="s">
        <v>254</v>
      </c>
      <c r="C37" s="32">
        <v>115</v>
      </c>
      <c r="D37" s="32">
        <v>115</v>
      </c>
      <c r="E37" s="32">
        <v>115</v>
      </c>
      <c r="F37" s="32">
        <v>115</v>
      </c>
      <c r="G37" s="32">
        <v>3</v>
      </c>
      <c r="H37" s="32">
        <v>21</v>
      </c>
      <c r="I37" s="32">
        <v>923</v>
      </c>
      <c r="J37" s="32">
        <v>2225</v>
      </c>
      <c r="K37" s="32">
        <v>832</v>
      </c>
      <c r="L37" s="32">
        <v>439</v>
      </c>
      <c r="M37" s="32">
        <v>2</v>
      </c>
      <c r="N37" s="32">
        <v>30080</v>
      </c>
      <c r="O37" s="32">
        <v>1470</v>
      </c>
      <c r="P37" s="32">
        <v>35</v>
      </c>
      <c r="Q37" s="24" t="s">
        <v>352</v>
      </c>
      <c r="R37" s="32">
        <v>230</v>
      </c>
      <c r="S37" s="32">
        <v>35</v>
      </c>
      <c r="T37" s="32">
        <v>3</v>
      </c>
      <c r="U37" s="32">
        <v>782</v>
      </c>
      <c r="V37" s="32">
        <v>12150</v>
      </c>
      <c r="W37" s="42">
        <f>V37*0.702</f>
        <v>8529.3</v>
      </c>
      <c r="X37" s="32"/>
    </row>
    <row r="38" spans="1:24" ht="15.75" customHeight="1">
      <c r="A38" s="52">
        <v>20</v>
      </c>
      <c r="B38" s="97" t="s">
        <v>255</v>
      </c>
      <c r="C38" s="32">
        <v>265</v>
      </c>
      <c r="D38" s="32">
        <v>265</v>
      </c>
      <c r="E38" s="32">
        <v>265</v>
      </c>
      <c r="F38" s="32">
        <v>265</v>
      </c>
      <c r="G38" s="32">
        <v>4</v>
      </c>
      <c r="H38" s="32">
        <v>3</v>
      </c>
      <c r="I38" s="32">
        <v>23</v>
      </c>
      <c r="J38" s="32">
        <v>672</v>
      </c>
      <c r="K38" s="32">
        <v>265</v>
      </c>
      <c r="L38" s="32">
        <v>629</v>
      </c>
      <c r="M38" s="32">
        <v>12</v>
      </c>
      <c r="N38" s="32">
        <v>21050</v>
      </c>
      <c r="O38" s="32">
        <v>5150</v>
      </c>
      <c r="P38" s="32"/>
      <c r="Q38" s="24" t="s">
        <v>352</v>
      </c>
      <c r="R38" s="32">
        <v>16</v>
      </c>
      <c r="S38" s="32"/>
      <c r="T38" s="32"/>
      <c r="U38" s="32">
        <v>265</v>
      </c>
      <c r="V38" s="32">
        <v>2430</v>
      </c>
      <c r="W38" s="32">
        <v>1550</v>
      </c>
      <c r="X38" s="32">
        <v>1992</v>
      </c>
    </row>
    <row r="39" spans="1:24" ht="11.25">
      <c r="A39" s="52">
        <v>21</v>
      </c>
      <c r="B39" s="97" t="s">
        <v>256</v>
      </c>
      <c r="C39" s="32">
        <v>515</v>
      </c>
      <c r="D39" s="32">
        <v>515</v>
      </c>
      <c r="E39" s="32">
        <v>515</v>
      </c>
      <c r="F39" s="32">
        <v>515</v>
      </c>
      <c r="G39" s="32">
        <v>18</v>
      </c>
      <c r="H39" s="32">
        <v>4</v>
      </c>
      <c r="I39" s="32">
        <v>50</v>
      </c>
      <c r="J39" s="32">
        <v>1956</v>
      </c>
      <c r="K39" s="32">
        <v>228</v>
      </c>
      <c r="L39" s="32">
        <v>835</v>
      </c>
      <c r="M39" s="32">
        <v>8</v>
      </c>
      <c r="N39" s="32">
        <v>68537</v>
      </c>
      <c r="O39" s="32">
        <v>1312</v>
      </c>
      <c r="P39" s="32"/>
      <c r="Q39" s="24" t="s">
        <v>352</v>
      </c>
      <c r="R39" s="32">
        <v>32</v>
      </c>
      <c r="S39" s="32">
        <v>10</v>
      </c>
      <c r="T39" s="32">
        <v>11</v>
      </c>
      <c r="U39" s="32">
        <v>223</v>
      </c>
      <c r="V39" s="32">
        <v>4101</v>
      </c>
      <c r="W39" s="32">
        <v>2013</v>
      </c>
      <c r="X39" s="32">
        <v>3160</v>
      </c>
    </row>
    <row r="40" spans="1:24" ht="11.25">
      <c r="A40" s="52">
        <v>22</v>
      </c>
      <c r="B40" s="97" t="s">
        <v>257</v>
      </c>
      <c r="C40" s="32">
        <v>440</v>
      </c>
      <c r="D40" s="32">
        <v>440</v>
      </c>
      <c r="E40" s="32">
        <v>440</v>
      </c>
      <c r="F40" s="32">
        <v>440</v>
      </c>
      <c r="G40" s="32">
        <v>2</v>
      </c>
      <c r="H40" s="32">
        <v>3</v>
      </c>
      <c r="I40" s="32">
        <v>23</v>
      </c>
      <c r="J40" s="32">
        <v>473</v>
      </c>
      <c r="K40" s="32">
        <v>369</v>
      </c>
      <c r="L40" s="32">
        <v>440</v>
      </c>
      <c r="M40" s="32">
        <v>2</v>
      </c>
      <c r="N40" s="32">
        <v>8126</v>
      </c>
      <c r="O40" s="32">
        <v>2813</v>
      </c>
      <c r="P40" s="32">
        <v>0</v>
      </c>
      <c r="Q40" s="24" t="s">
        <v>352</v>
      </c>
      <c r="R40" s="32">
        <v>1</v>
      </c>
      <c r="S40" s="32">
        <v>1</v>
      </c>
      <c r="T40" s="32">
        <v>2</v>
      </c>
      <c r="U40" s="32">
        <v>218</v>
      </c>
      <c r="V40" s="32">
        <v>2347</v>
      </c>
      <c r="W40" s="32">
        <v>1238</v>
      </c>
      <c r="X40" s="32">
        <v>1822</v>
      </c>
    </row>
    <row r="41" spans="1:24" ht="11.25">
      <c r="A41" s="52">
        <v>23</v>
      </c>
      <c r="B41" s="97" t="s">
        <v>258</v>
      </c>
      <c r="C41" s="32">
        <v>884</v>
      </c>
      <c r="D41" s="32">
        <v>884</v>
      </c>
      <c r="E41" s="32">
        <v>884</v>
      </c>
      <c r="F41" s="32">
        <v>884</v>
      </c>
      <c r="G41" s="32">
        <v>4</v>
      </c>
      <c r="H41" s="32">
        <v>5</v>
      </c>
      <c r="I41" s="32">
        <v>22</v>
      </c>
      <c r="J41" s="32">
        <v>911</v>
      </c>
      <c r="K41" s="32">
        <v>212</v>
      </c>
      <c r="L41" s="32">
        <v>635</v>
      </c>
      <c r="M41" s="32">
        <v>1</v>
      </c>
      <c r="N41" s="32">
        <v>18875</v>
      </c>
      <c r="O41" s="32">
        <v>1502</v>
      </c>
      <c r="P41" s="32">
        <v>0</v>
      </c>
      <c r="Q41" s="24" t="s">
        <v>378</v>
      </c>
      <c r="R41" s="32">
        <v>15</v>
      </c>
      <c r="S41" s="32">
        <v>1</v>
      </c>
      <c r="T41" s="32">
        <v>2</v>
      </c>
      <c r="U41" s="32">
        <v>235</v>
      </c>
      <c r="V41" s="32">
        <v>1584</v>
      </c>
      <c r="W41" s="32">
        <v>829</v>
      </c>
      <c r="X41" s="32">
        <v>1281</v>
      </c>
    </row>
    <row r="42" spans="1:24" ht="11.25">
      <c r="A42" s="52">
        <v>24</v>
      </c>
      <c r="B42" s="97" t="s">
        <v>259</v>
      </c>
      <c r="C42" s="32">
        <v>406</v>
      </c>
      <c r="D42" s="32">
        <v>406</v>
      </c>
      <c r="E42" s="32">
        <v>406</v>
      </c>
      <c r="F42" s="32">
        <v>406</v>
      </c>
      <c r="G42" s="32">
        <v>2</v>
      </c>
      <c r="H42" s="32">
        <v>25</v>
      </c>
      <c r="I42" s="32">
        <v>54</v>
      </c>
      <c r="J42" s="32">
        <v>615</v>
      </c>
      <c r="K42" s="32">
        <v>295</v>
      </c>
      <c r="L42" s="32">
        <v>167</v>
      </c>
      <c r="M42" s="32">
        <v>3</v>
      </c>
      <c r="N42" s="32">
        <v>21760</v>
      </c>
      <c r="O42" s="32">
        <v>4500</v>
      </c>
      <c r="P42" s="32"/>
      <c r="Q42" s="24" t="s">
        <v>352</v>
      </c>
      <c r="R42" s="32">
        <v>19</v>
      </c>
      <c r="S42" s="32"/>
      <c r="T42" s="32"/>
      <c r="U42" s="32">
        <v>145</v>
      </c>
      <c r="V42" s="32">
        <v>2322</v>
      </c>
      <c r="W42" s="32">
        <v>1687</v>
      </c>
      <c r="X42" s="32"/>
    </row>
    <row r="43" spans="1:24" ht="11.25">
      <c r="A43" s="52">
        <v>25</v>
      </c>
      <c r="B43" s="97" t="s">
        <v>260</v>
      </c>
      <c r="C43" s="32">
        <v>792</v>
      </c>
      <c r="D43" s="32">
        <v>901</v>
      </c>
      <c r="E43" s="32">
        <v>901</v>
      </c>
      <c r="F43" s="32">
        <v>901</v>
      </c>
      <c r="G43" s="32">
        <v>1</v>
      </c>
      <c r="H43" s="32">
        <v>13</v>
      </c>
      <c r="I43" s="32">
        <v>37</v>
      </c>
      <c r="J43" s="32">
        <v>659</v>
      </c>
      <c r="K43" s="32">
        <v>472</v>
      </c>
      <c r="L43" s="32">
        <v>383</v>
      </c>
      <c r="M43" s="32">
        <v>2</v>
      </c>
      <c r="N43" s="32">
        <v>26950</v>
      </c>
      <c r="O43" s="32">
        <v>6870</v>
      </c>
      <c r="P43" s="32">
        <v>0</v>
      </c>
      <c r="Q43" s="24" t="s">
        <v>352</v>
      </c>
      <c r="R43" s="32">
        <v>23</v>
      </c>
      <c r="S43" s="42">
        <v>2</v>
      </c>
      <c r="T43" s="42"/>
      <c r="U43" s="32">
        <v>279</v>
      </c>
      <c r="V43" s="32">
        <v>2150</v>
      </c>
      <c r="W43" s="32">
        <v>1558</v>
      </c>
      <c r="X43" s="32">
        <v>2337</v>
      </c>
    </row>
    <row r="44" spans="1:24" ht="11.25">
      <c r="A44" s="113" t="s">
        <v>313</v>
      </c>
      <c r="B44" s="113"/>
      <c r="C44" s="33">
        <f>SUM(C36:C43)</f>
        <v>3742</v>
      </c>
      <c r="D44" s="33">
        <f aca="true" t="shared" si="3" ref="D44:X44">SUM(D36:D43)</f>
        <v>3851</v>
      </c>
      <c r="E44" s="33">
        <f t="shared" si="3"/>
        <v>3851</v>
      </c>
      <c r="F44" s="33">
        <f t="shared" si="3"/>
        <v>3851</v>
      </c>
      <c r="G44" s="33">
        <f t="shared" si="3"/>
        <v>35</v>
      </c>
      <c r="H44" s="33">
        <f t="shared" si="3"/>
        <v>76</v>
      </c>
      <c r="I44" s="33">
        <f t="shared" si="3"/>
        <v>1150</v>
      </c>
      <c r="J44" s="33">
        <f t="shared" si="3"/>
        <v>9167</v>
      </c>
      <c r="K44" s="33">
        <f t="shared" si="3"/>
        <v>2971</v>
      </c>
      <c r="L44" s="33">
        <f t="shared" si="3"/>
        <v>3883</v>
      </c>
      <c r="M44" s="33">
        <f t="shared" si="3"/>
        <v>38</v>
      </c>
      <c r="N44" s="33">
        <f t="shared" si="3"/>
        <v>216254</v>
      </c>
      <c r="O44" s="33">
        <f t="shared" si="3"/>
        <v>25932</v>
      </c>
      <c r="P44" s="33">
        <f t="shared" si="3"/>
        <v>36</v>
      </c>
      <c r="Q44" s="56">
        <f>COUNTIF(Q36:Q43,"có")</f>
        <v>7</v>
      </c>
      <c r="R44" s="33">
        <f t="shared" si="3"/>
        <v>352</v>
      </c>
      <c r="S44" s="33">
        <f t="shared" si="3"/>
        <v>54</v>
      </c>
      <c r="T44" s="33">
        <f t="shared" si="3"/>
        <v>18</v>
      </c>
      <c r="U44" s="33">
        <f t="shared" si="3"/>
        <v>2783</v>
      </c>
      <c r="V44" s="33">
        <f t="shared" si="3"/>
        <v>30773</v>
      </c>
      <c r="W44" s="33">
        <f t="shared" si="3"/>
        <v>18389.3</v>
      </c>
      <c r="X44" s="33">
        <f t="shared" si="3"/>
        <v>10592</v>
      </c>
    </row>
    <row r="45" spans="1:24" ht="15.75" customHeight="1">
      <c r="A45" s="103" t="s">
        <v>311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</row>
    <row r="46" spans="1:24" ht="11.25">
      <c r="A46" s="51">
        <v>26</v>
      </c>
      <c r="B46" s="101" t="s">
        <v>261</v>
      </c>
      <c r="C46" s="34">
        <v>1477</v>
      </c>
      <c r="D46" s="34">
        <v>1477</v>
      </c>
      <c r="E46" s="34">
        <v>1477</v>
      </c>
      <c r="F46" s="34">
        <v>1477</v>
      </c>
      <c r="G46" s="34">
        <v>2</v>
      </c>
      <c r="H46" s="34">
        <v>3</v>
      </c>
      <c r="I46" s="34">
        <v>45</v>
      </c>
      <c r="J46" s="34">
        <v>10770</v>
      </c>
      <c r="K46" s="34">
        <v>3055</v>
      </c>
      <c r="L46" s="34">
        <v>802</v>
      </c>
      <c r="M46" s="34">
        <v>1</v>
      </c>
      <c r="N46" s="34">
        <v>70400</v>
      </c>
      <c r="O46" s="34">
        <v>1023</v>
      </c>
      <c r="P46" s="34"/>
      <c r="Q46" s="55" t="s">
        <v>382</v>
      </c>
      <c r="R46" s="34">
        <v>27</v>
      </c>
      <c r="S46" s="34">
        <v>3</v>
      </c>
      <c r="T46" s="34">
        <v>3</v>
      </c>
      <c r="U46" s="34">
        <v>93</v>
      </c>
      <c r="V46" s="34">
        <v>7155</v>
      </c>
      <c r="W46" s="34">
        <v>5360</v>
      </c>
      <c r="X46" s="34"/>
    </row>
    <row r="47" spans="1:24" ht="11.25">
      <c r="A47" s="52">
        <v>27</v>
      </c>
      <c r="B47" s="97" t="s">
        <v>262</v>
      </c>
      <c r="C47" s="32">
        <v>480</v>
      </c>
      <c r="D47" s="32">
        <v>480</v>
      </c>
      <c r="E47" s="32">
        <v>480</v>
      </c>
      <c r="F47" s="32">
        <v>480</v>
      </c>
      <c r="G47" s="32">
        <v>5</v>
      </c>
      <c r="H47" s="32">
        <v>3</v>
      </c>
      <c r="I47" s="32">
        <v>45</v>
      </c>
      <c r="J47" s="32">
        <v>520</v>
      </c>
      <c r="K47" s="32">
        <v>21</v>
      </c>
      <c r="L47" s="32">
        <v>380</v>
      </c>
      <c r="M47" s="32">
        <v>2</v>
      </c>
      <c r="N47" s="32">
        <v>20000</v>
      </c>
      <c r="O47" s="32">
        <v>5000</v>
      </c>
      <c r="P47" s="32"/>
      <c r="Q47" s="24" t="s">
        <v>352</v>
      </c>
      <c r="R47" s="32">
        <v>70</v>
      </c>
      <c r="S47" s="32">
        <v>2</v>
      </c>
      <c r="T47" s="32"/>
      <c r="U47" s="32">
        <v>650</v>
      </c>
      <c r="V47" s="32">
        <v>6213</v>
      </c>
      <c r="W47" s="32">
        <v>4178</v>
      </c>
      <c r="X47" s="32">
        <v>5386</v>
      </c>
    </row>
    <row r="48" spans="1:24" ht="11.25">
      <c r="A48" s="52">
        <v>28</v>
      </c>
      <c r="B48" s="97" t="s">
        <v>263</v>
      </c>
      <c r="C48" s="32">
        <v>565</v>
      </c>
      <c r="D48" s="32">
        <v>565</v>
      </c>
      <c r="E48" s="32">
        <v>565</v>
      </c>
      <c r="F48" s="32">
        <v>565</v>
      </c>
      <c r="G48" s="32">
        <v>19</v>
      </c>
      <c r="H48" s="32">
        <v>16</v>
      </c>
      <c r="I48" s="32">
        <v>77</v>
      </c>
      <c r="J48" s="32">
        <v>517</v>
      </c>
      <c r="K48" s="32">
        <v>262</v>
      </c>
      <c r="L48" s="32">
        <v>376</v>
      </c>
      <c r="M48" s="32">
        <v>4</v>
      </c>
      <c r="N48" s="32">
        <v>45000</v>
      </c>
      <c r="O48" s="32">
        <v>799</v>
      </c>
      <c r="P48" s="32"/>
      <c r="Q48" s="24" t="s">
        <v>352</v>
      </c>
      <c r="R48" s="32">
        <v>3</v>
      </c>
      <c r="S48" s="32">
        <v>2</v>
      </c>
      <c r="T48" s="32">
        <v>1</v>
      </c>
      <c r="U48" s="32">
        <v>152</v>
      </c>
      <c r="V48" s="32">
        <v>3810</v>
      </c>
      <c r="W48" s="32">
        <v>1819</v>
      </c>
      <c r="X48" s="32">
        <v>2571</v>
      </c>
    </row>
    <row r="49" spans="1:24" ht="11.25">
      <c r="A49" s="52">
        <v>29</v>
      </c>
      <c r="B49" s="97" t="s">
        <v>264</v>
      </c>
      <c r="C49" s="32">
        <v>435</v>
      </c>
      <c r="D49" s="32">
        <v>435</v>
      </c>
      <c r="E49" s="32">
        <v>435</v>
      </c>
      <c r="F49" s="32">
        <v>435</v>
      </c>
      <c r="G49" s="32">
        <v>1</v>
      </c>
      <c r="H49" s="32">
        <v>3</v>
      </c>
      <c r="I49" s="32">
        <v>30</v>
      </c>
      <c r="J49" s="32">
        <v>950</v>
      </c>
      <c r="K49" s="32">
        <v>255</v>
      </c>
      <c r="L49" s="32">
        <v>159</v>
      </c>
      <c r="M49" s="32">
        <v>2</v>
      </c>
      <c r="N49" s="32">
        <v>8419</v>
      </c>
      <c r="O49" s="32">
        <v>2385</v>
      </c>
      <c r="P49" s="32"/>
      <c r="Q49" s="24"/>
      <c r="R49" s="32">
        <v>10</v>
      </c>
      <c r="S49" s="32">
        <v>2</v>
      </c>
      <c r="T49" s="32"/>
      <c r="U49" s="32">
        <v>60</v>
      </c>
      <c r="V49" s="32">
        <v>4073</v>
      </c>
      <c r="W49" s="32">
        <v>1515</v>
      </c>
      <c r="X49" s="32">
        <v>1979</v>
      </c>
    </row>
    <row r="50" spans="1:24" ht="11.25">
      <c r="A50" s="52">
        <v>30</v>
      </c>
      <c r="B50" s="97" t="s">
        <v>265</v>
      </c>
      <c r="C50" s="42">
        <v>462</v>
      </c>
      <c r="D50" s="42">
        <v>462</v>
      </c>
      <c r="E50" s="42">
        <v>462</v>
      </c>
      <c r="F50" s="42">
        <v>462</v>
      </c>
      <c r="G50" s="42">
        <v>1</v>
      </c>
      <c r="H50" s="32">
        <v>3</v>
      </c>
      <c r="I50" s="32">
        <v>17</v>
      </c>
      <c r="J50" s="32">
        <v>420</v>
      </c>
      <c r="K50" s="32">
        <v>113</v>
      </c>
      <c r="L50" s="32">
        <v>141</v>
      </c>
      <c r="M50" s="32">
        <v>9</v>
      </c>
      <c r="N50" s="32">
        <v>16700</v>
      </c>
      <c r="O50" s="32">
        <v>2350</v>
      </c>
      <c r="P50" s="32"/>
      <c r="Q50" s="24" t="s">
        <v>376</v>
      </c>
      <c r="R50" s="32">
        <v>14</v>
      </c>
      <c r="S50" s="32">
        <v>4</v>
      </c>
      <c r="T50" s="32">
        <v>2</v>
      </c>
      <c r="U50" s="32">
        <v>190</v>
      </c>
      <c r="V50" s="32">
        <v>1978</v>
      </c>
      <c r="W50" s="32">
        <v>1048</v>
      </c>
      <c r="X50" s="42"/>
    </row>
    <row r="51" spans="1:24" ht="11.25">
      <c r="A51" s="52">
        <v>31</v>
      </c>
      <c r="B51" s="97" t="s">
        <v>266</v>
      </c>
      <c r="C51" s="32">
        <v>274</v>
      </c>
      <c r="D51" s="32">
        <v>274</v>
      </c>
      <c r="E51" s="32">
        <v>274</v>
      </c>
      <c r="F51" s="32">
        <v>274</v>
      </c>
      <c r="G51" s="32">
        <v>55</v>
      </c>
      <c r="H51" s="32">
        <v>5</v>
      </c>
      <c r="I51" s="32">
        <v>17</v>
      </c>
      <c r="J51" s="32">
        <v>13675</v>
      </c>
      <c r="K51" s="32">
        <v>35</v>
      </c>
      <c r="L51" s="32">
        <v>255</v>
      </c>
      <c r="M51" s="32">
        <v>3</v>
      </c>
      <c r="N51" s="32">
        <v>9660</v>
      </c>
      <c r="O51" s="32">
        <v>17890</v>
      </c>
      <c r="P51" s="32"/>
      <c r="Q51" s="24"/>
      <c r="R51" s="32">
        <v>20</v>
      </c>
      <c r="S51" s="32"/>
      <c r="T51" s="32"/>
      <c r="U51" s="32"/>
      <c r="V51" s="32">
        <v>4138</v>
      </c>
      <c r="W51" s="32">
        <v>1325</v>
      </c>
      <c r="X51" s="32"/>
    </row>
    <row r="52" spans="1:24" ht="11.25">
      <c r="A52" s="113" t="s">
        <v>313</v>
      </c>
      <c r="B52" s="113"/>
      <c r="C52" s="33">
        <f>SUM(C46:C51)</f>
        <v>3693</v>
      </c>
      <c r="D52" s="33">
        <f aca="true" t="shared" si="4" ref="D52:X52">SUM(D46:D51)</f>
        <v>3693</v>
      </c>
      <c r="E52" s="33">
        <f t="shared" si="4"/>
        <v>3693</v>
      </c>
      <c r="F52" s="33">
        <f t="shared" si="4"/>
        <v>3693</v>
      </c>
      <c r="G52" s="33">
        <f t="shared" si="4"/>
        <v>83</v>
      </c>
      <c r="H52" s="33">
        <f t="shared" si="4"/>
        <v>33</v>
      </c>
      <c r="I52" s="33">
        <f t="shared" si="4"/>
        <v>231</v>
      </c>
      <c r="J52" s="33">
        <f t="shared" si="4"/>
        <v>26852</v>
      </c>
      <c r="K52" s="33">
        <f t="shared" si="4"/>
        <v>3741</v>
      </c>
      <c r="L52" s="33">
        <f t="shared" si="4"/>
        <v>2113</v>
      </c>
      <c r="M52" s="33">
        <f t="shared" si="4"/>
        <v>21</v>
      </c>
      <c r="N52" s="33">
        <f t="shared" si="4"/>
        <v>170179</v>
      </c>
      <c r="O52" s="33">
        <f t="shared" si="4"/>
        <v>29447</v>
      </c>
      <c r="P52" s="33">
        <f t="shared" si="4"/>
        <v>0</v>
      </c>
      <c r="Q52" s="56">
        <f>COUNTIF(Q46:Q51,"có")</f>
        <v>2</v>
      </c>
      <c r="R52" s="33">
        <f t="shared" si="4"/>
        <v>144</v>
      </c>
      <c r="S52" s="33">
        <f t="shared" si="4"/>
        <v>13</v>
      </c>
      <c r="T52" s="33">
        <f t="shared" si="4"/>
        <v>6</v>
      </c>
      <c r="U52" s="33">
        <f t="shared" si="4"/>
        <v>1145</v>
      </c>
      <c r="V52" s="33">
        <f t="shared" si="4"/>
        <v>27367</v>
      </c>
      <c r="W52" s="33">
        <f t="shared" si="4"/>
        <v>15245</v>
      </c>
      <c r="X52" s="33">
        <f t="shared" si="4"/>
        <v>9936</v>
      </c>
    </row>
    <row r="53" spans="1:24" ht="15.75" customHeight="1">
      <c r="A53" s="103" t="s">
        <v>310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</row>
    <row r="54" spans="1:24" ht="11.25">
      <c r="A54" s="51">
        <v>32</v>
      </c>
      <c r="B54" s="101" t="s">
        <v>267</v>
      </c>
      <c r="C54" s="34">
        <v>575</v>
      </c>
      <c r="D54" s="34">
        <v>575</v>
      </c>
      <c r="E54" s="34"/>
      <c r="F54" s="34"/>
      <c r="G54" s="34">
        <v>4</v>
      </c>
      <c r="H54" s="34">
        <v>4</v>
      </c>
      <c r="I54" s="34">
        <v>59</v>
      </c>
      <c r="J54" s="34">
        <v>575</v>
      </c>
      <c r="K54" s="34">
        <v>112</v>
      </c>
      <c r="L54" s="34">
        <v>575</v>
      </c>
      <c r="M54" s="34">
        <v>12</v>
      </c>
      <c r="N54" s="34">
        <v>19720</v>
      </c>
      <c r="O54" s="34">
        <v>3000</v>
      </c>
      <c r="P54" s="34"/>
      <c r="Q54" s="24" t="s">
        <v>352</v>
      </c>
      <c r="R54" s="34">
        <v>39</v>
      </c>
      <c r="S54" s="34">
        <v>2</v>
      </c>
      <c r="T54" s="34">
        <v>2</v>
      </c>
      <c r="U54" s="34">
        <v>48</v>
      </c>
      <c r="V54" s="34">
        <v>3100</v>
      </c>
      <c r="W54" s="34">
        <v>2203</v>
      </c>
      <c r="X54" s="34"/>
    </row>
    <row r="55" spans="1:24" ht="11.25">
      <c r="A55" s="52">
        <v>33</v>
      </c>
      <c r="B55" s="97" t="s">
        <v>268</v>
      </c>
      <c r="C55" s="32">
        <v>665</v>
      </c>
      <c r="D55" s="32">
        <v>665</v>
      </c>
      <c r="E55" s="32">
        <v>665</v>
      </c>
      <c r="F55" s="32">
        <v>665</v>
      </c>
      <c r="G55" s="32">
        <v>89</v>
      </c>
      <c r="H55" s="32">
        <v>3</v>
      </c>
      <c r="I55" s="32">
        <v>119</v>
      </c>
      <c r="J55" s="32">
        <v>586</v>
      </c>
      <c r="K55" s="32">
        <v>244</v>
      </c>
      <c r="L55" s="32">
        <v>244</v>
      </c>
      <c r="M55" s="32">
        <v>1</v>
      </c>
      <c r="N55" s="32">
        <v>21125</v>
      </c>
      <c r="O55" s="32">
        <v>24794</v>
      </c>
      <c r="P55" s="32"/>
      <c r="Q55" s="24" t="s">
        <v>352</v>
      </c>
      <c r="R55" s="32">
        <v>15</v>
      </c>
      <c r="S55" s="42">
        <v>3</v>
      </c>
      <c r="T55" s="32">
        <v>3</v>
      </c>
      <c r="U55" s="32">
        <v>285</v>
      </c>
      <c r="V55" s="32">
        <v>2861</v>
      </c>
      <c r="W55" s="32">
        <v>2151</v>
      </c>
      <c r="X55" s="32">
        <v>3106</v>
      </c>
    </row>
    <row r="56" spans="1:24" ht="11.25">
      <c r="A56" s="52">
        <v>34</v>
      </c>
      <c r="B56" s="97" t="s">
        <v>269</v>
      </c>
      <c r="C56" s="32">
        <v>522</v>
      </c>
      <c r="D56" s="32">
        <v>522</v>
      </c>
      <c r="E56" s="32">
        <v>522</v>
      </c>
      <c r="F56" s="32">
        <v>522</v>
      </c>
      <c r="G56" s="32">
        <v>12</v>
      </c>
      <c r="H56" s="32">
        <v>12</v>
      </c>
      <c r="I56" s="32">
        <v>24</v>
      </c>
      <c r="J56" s="32">
        <v>526</v>
      </c>
      <c r="K56" s="32">
        <v>190</v>
      </c>
      <c r="L56" s="32">
        <v>30000</v>
      </c>
      <c r="M56" s="32">
        <v>13</v>
      </c>
      <c r="N56" s="32">
        <v>35245</v>
      </c>
      <c r="O56" s="32">
        <v>4215</v>
      </c>
      <c r="P56" s="32"/>
      <c r="Q56" s="24" t="s">
        <v>352</v>
      </c>
      <c r="R56" s="32">
        <v>24</v>
      </c>
      <c r="S56" s="32">
        <v>1</v>
      </c>
      <c r="T56" s="32">
        <v>1</v>
      </c>
      <c r="U56" s="32">
        <v>188</v>
      </c>
      <c r="V56" s="32">
        <v>3246</v>
      </c>
      <c r="W56" s="32">
        <v>2431</v>
      </c>
      <c r="X56" s="32">
        <v>3317</v>
      </c>
    </row>
    <row r="57" spans="1:24" ht="11.25">
      <c r="A57" s="52">
        <v>35</v>
      </c>
      <c r="B57" s="97" t="s">
        <v>270</v>
      </c>
      <c r="C57" s="32">
        <v>373</v>
      </c>
      <c r="D57" s="32">
        <v>382</v>
      </c>
      <c r="E57" s="32">
        <v>382</v>
      </c>
      <c r="F57" s="32">
        <v>382</v>
      </c>
      <c r="G57" s="32">
        <v>18</v>
      </c>
      <c r="H57" s="32">
        <v>3</v>
      </c>
      <c r="I57" s="32">
        <v>54</v>
      </c>
      <c r="J57" s="32">
        <v>896</v>
      </c>
      <c r="K57" s="32">
        <v>45</v>
      </c>
      <c r="L57" s="32">
        <v>391</v>
      </c>
      <c r="M57" s="32">
        <v>1</v>
      </c>
      <c r="N57" s="32">
        <v>18020</v>
      </c>
      <c r="O57" s="32">
        <v>1510</v>
      </c>
      <c r="P57" s="32"/>
      <c r="Q57" s="24" t="s">
        <v>352</v>
      </c>
      <c r="R57" s="32">
        <v>9</v>
      </c>
      <c r="S57" s="32">
        <v>1</v>
      </c>
      <c r="T57" s="32"/>
      <c r="U57" s="32">
        <v>160</v>
      </c>
      <c r="V57" s="32">
        <v>1924</v>
      </c>
      <c r="W57" s="32">
        <v>1336</v>
      </c>
      <c r="X57" s="32"/>
    </row>
    <row r="58" spans="1:24" ht="11.25">
      <c r="A58" s="52">
        <v>36</v>
      </c>
      <c r="B58" s="97" t="s">
        <v>271</v>
      </c>
      <c r="C58" s="32">
        <v>773</v>
      </c>
      <c r="D58" s="32">
        <v>773</v>
      </c>
      <c r="E58" s="32">
        <v>773</v>
      </c>
      <c r="F58" s="32">
        <v>773</v>
      </c>
      <c r="G58" s="32">
        <v>34</v>
      </c>
      <c r="H58" s="32">
        <v>11</v>
      </c>
      <c r="I58" s="32">
        <v>80</v>
      </c>
      <c r="J58" s="32">
        <v>4862</v>
      </c>
      <c r="K58" s="32">
        <v>42</v>
      </c>
      <c r="L58" s="32">
        <v>294</v>
      </c>
      <c r="M58" s="32">
        <v>4</v>
      </c>
      <c r="N58" s="32">
        <v>50246</v>
      </c>
      <c r="O58" s="32">
        <v>6879</v>
      </c>
      <c r="P58" s="32">
        <v>28</v>
      </c>
      <c r="Q58" s="24" t="s">
        <v>352</v>
      </c>
      <c r="R58" s="32">
        <v>33</v>
      </c>
      <c r="S58" s="32">
        <v>4</v>
      </c>
      <c r="T58" s="32"/>
      <c r="U58" s="32">
        <v>389</v>
      </c>
      <c r="V58" s="32">
        <v>789</v>
      </c>
      <c r="W58" s="32">
        <v>598</v>
      </c>
      <c r="X58" s="32"/>
    </row>
    <row r="59" spans="1:24" ht="11.25">
      <c r="A59" s="52">
        <v>37</v>
      </c>
      <c r="B59" s="97" t="s">
        <v>272</v>
      </c>
      <c r="C59" s="32">
        <v>321</v>
      </c>
      <c r="D59" s="32">
        <v>321</v>
      </c>
      <c r="E59" s="32">
        <v>321</v>
      </c>
      <c r="F59" s="32">
        <v>321</v>
      </c>
      <c r="G59" s="32">
        <v>1</v>
      </c>
      <c r="H59" s="32">
        <v>4</v>
      </c>
      <c r="I59" s="32">
        <v>57</v>
      </c>
      <c r="J59" s="32">
        <v>239</v>
      </c>
      <c r="K59" s="32">
        <v>32</v>
      </c>
      <c r="L59" s="32">
        <v>194</v>
      </c>
      <c r="M59" s="32">
        <v>15</v>
      </c>
      <c r="N59" s="32">
        <v>16102</v>
      </c>
      <c r="O59" s="32">
        <v>5260</v>
      </c>
      <c r="P59" s="32"/>
      <c r="Q59" s="24"/>
      <c r="R59" s="32">
        <v>7</v>
      </c>
      <c r="S59" s="32">
        <v>1</v>
      </c>
      <c r="T59" s="32">
        <v>4</v>
      </c>
      <c r="U59" s="32">
        <v>115</v>
      </c>
      <c r="V59" s="32">
        <v>1467</v>
      </c>
      <c r="W59" s="32">
        <v>641</v>
      </c>
      <c r="X59" s="32">
        <v>843</v>
      </c>
    </row>
    <row r="60" spans="1:24" ht="11.25">
      <c r="A60" s="52">
        <v>38</v>
      </c>
      <c r="B60" s="97" t="s">
        <v>273</v>
      </c>
      <c r="C60" s="32">
        <v>450</v>
      </c>
      <c r="D60" s="32">
        <v>515</v>
      </c>
      <c r="E60" s="32">
        <v>515</v>
      </c>
      <c r="F60" s="32">
        <v>515</v>
      </c>
      <c r="G60" s="32">
        <v>1</v>
      </c>
      <c r="H60" s="32">
        <v>3</v>
      </c>
      <c r="I60" s="32">
        <v>45</v>
      </c>
      <c r="J60" s="32">
        <v>1285</v>
      </c>
      <c r="K60" s="32">
        <v>159</v>
      </c>
      <c r="L60" s="32">
        <v>574</v>
      </c>
      <c r="M60" s="32">
        <v>672</v>
      </c>
      <c r="N60" s="32">
        <v>23125</v>
      </c>
      <c r="O60" s="32">
        <v>4525</v>
      </c>
      <c r="P60" s="32" t="s">
        <v>365</v>
      </c>
      <c r="Q60" s="24" t="s">
        <v>352</v>
      </c>
      <c r="R60" s="32">
        <v>22</v>
      </c>
      <c r="S60" s="32">
        <v>15</v>
      </c>
      <c r="T60" s="32">
        <v>12</v>
      </c>
      <c r="U60" s="32">
        <v>191</v>
      </c>
      <c r="V60" s="32">
        <v>5212</v>
      </c>
      <c r="W60" s="32">
        <v>1481</v>
      </c>
      <c r="X60" s="32">
        <v>1940</v>
      </c>
    </row>
    <row r="61" spans="1:24" ht="11.25">
      <c r="A61" s="113" t="s">
        <v>313</v>
      </c>
      <c r="B61" s="113"/>
      <c r="C61" s="33">
        <f>SUM(C54:C60)</f>
        <v>3679</v>
      </c>
      <c r="D61" s="33">
        <f aca="true" t="shared" si="5" ref="D61:X61">SUM(D54:D60)</f>
        <v>3753</v>
      </c>
      <c r="E61" s="33">
        <f t="shared" si="5"/>
        <v>3178</v>
      </c>
      <c r="F61" s="33">
        <f t="shared" si="5"/>
        <v>3178</v>
      </c>
      <c r="G61" s="33">
        <f t="shared" si="5"/>
        <v>159</v>
      </c>
      <c r="H61" s="33">
        <f t="shared" si="5"/>
        <v>40</v>
      </c>
      <c r="I61" s="33">
        <f t="shared" si="5"/>
        <v>438</v>
      </c>
      <c r="J61" s="33">
        <f t="shared" si="5"/>
        <v>8969</v>
      </c>
      <c r="K61" s="33">
        <f t="shared" si="5"/>
        <v>824</v>
      </c>
      <c r="L61" s="33">
        <f t="shared" si="5"/>
        <v>32272</v>
      </c>
      <c r="M61" s="33">
        <f t="shared" si="5"/>
        <v>718</v>
      </c>
      <c r="N61" s="33">
        <f t="shared" si="5"/>
        <v>183583</v>
      </c>
      <c r="O61" s="33">
        <f t="shared" si="5"/>
        <v>50183</v>
      </c>
      <c r="P61" s="33">
        <f t="shared" si="5"/>
        <v>28</v>
      </c>
      <c r="Q61" s="56">
        <f>COUNTIF(Q54:Q60,"có")</f>
        <v>6</v>
      </c>
      <c r="R61" s="33">
        <f t="shared" si="5"/>
        <v>149</v>
      </c>
      <c r="S61" s="33">
        <f t="shared" si="5"/>
        <v>27</v>
      </c>
      <c r="T61" s="33">
        <f t="shared" si="5"/>
        <v>22</v>
      </c>
      <c r="U61" s="33">
        <f t="shared" si="5"/>
        <v>1376</v>
      </c>
      <c r="V61" s="33">
        <f t="shared" si="5"/>
        <v>18599</v>
      </c>
      <c r="W61" s="33">
        <f t="shared" si="5"/>
        <v>10841</v>
      </c>
      <c r="X61" s="33">
        <f t="shared" si="5"/>
        <v>9206</v>
      </c>
    </row>
    <row r="62" spans="1:24" ht="15.75" customHeight="1">
      <c r="A62" s="103" t="s">
        <v>309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</row>
    <row r="63" spans="1:24" ht="11.25">
      <c r="A63" s="51">
        <v>39</v>
      </c>
      <c r="B63" s="101" t="s">
        <v>274</v>
      </c>
      <c r="C63" s="34">
        <v>538</v>
      </c>
      <c r="D63" s="34">
        <v>569</v>
      </c>
      <c r="E63" s="34">
        <v>569</v>
      </c>
      <c r="F63" s="34">
        <v>569</v>
      </c>
      <c r="G63" s="34">
        <v>3</v>
      </c>
      <c r="H63" s="34">
        <v>4</v>
      </c>
      <c r="I63" s="34">
        <v>215</v>
      </c>
      <c r="J63" s="34">
        <v>2280</v>
      </c>
      <c r="K63" s="34">
        <v>161</v>
      </c>
      <c r="L63" s="34">
        <v>229</v>
      </c>
      <c r="M63" s="34">
        <v>4</v>
      </c>
      <c r="N63" s="34">
        <v>33293</v>
      </c>
      <c r="O63" s="34">
        <v>6890</v>
      </c>
      <c r="P63" s="34">
        <v>36</v>
      </c>
      <c r="Q63" s="24" t="s">
        <v>352</v>
      </c>
      <c r="R63" s="34">
        <v>28</v>
      </c>
      <c r="S63" s="34">
        <v>1</v>
      </c>
      <c r="T63" s="34"/>
      <c r="U63" s="34">
        <v>228</v>
      </c>
      <c r="V63" s="34">
        <v>4809</v>
      </c>
      <c r="W63" s="34">
        <v>2529</v>
      </c>
      <c r="X63" s="34"/>
    </row>
    <row r="64" spans="1:24" ht="11.25">
      <c r="A64" s="52">
        <v>40</v>
      </c>
      <c r="B64" s="97" t="s">
        <v>275</v>
      </c>
      <c r="C64" s="32">
        <v>147</v>
      </c>
      <c r="D64" s="32">
        <v>158</v>
      </c>
      <c r="E64" s="32">
        <v>158</v>
      </c>
      <c r="F64" s="32">
        <v>158</v>
      </c>
      <c r="G64" s="32">
        <v>0</v>
      </c>
      <c r="H64" s="32">
        <v>1</v>
      </c>
      <c r="I64" s="32">
        <v>13</v>
      </c>
      <c r="J64" s="32">
        <v>205</v>
      </c>
      <c r="K64" s="32">
        <v>7</v>
      </c>
      <c r="L64" s="32">
        <v>150</v>
      </c>
      <c r="M64" s="32">
        <v>1</v>
      </c>
      <c r="N64" s="32">
        <v>3100</v>
      </c>
      <c r="O64" s="32">
        <v>540</v>
      </c>
      <c r="P64" s="32">
        <v>20</v>
      </c>
      <c r="Q64" s="24">
        <v>0</v>
      </c>
      <c r="R64" s="32">
        <v>5</v>
      </c>
      <c r="S64" s="32">
        <v>0</v>
      </c>
      <c r="T64" s="32"/>
      <c r="U64" s="32">
        <v>103</v>
      </c>
      <c r="V64" s="32">
        <v>1797</v>
      </c>
      <c r="W64" s="32">
        <v>641</v>
      </c>
      <c r="X64" s="32"/>
    </row>
    <row r="65" spans="1:24" ht="11.25">
      <c r="A65" s="52">
        <v>41</v>
      </c>
      <c r="B65" s="97" t="s">
        <v>276</v>
      </c>
      <c r="C65" s="32">
        <v>313</v>
      </c>
      <c r="D65" s="32">
        <v>313</v>
      </c>
      <c r="E65" s="32">
        <v>313</v>
      </c>
      <c r="F65" s="32">
        <v>313</v>
      </c>
      <c r="G65" s="32">
        <v>10</v>
      </c>
      <c r="H65" s="32">
        <v>3</v>
      </c>
      <c r="I65" s="32">
        <v>24</v>
      </c>
      <c r="J65" s="32">
        <v>615</v>
      </c>
      <c r="K65" s="32">
        <v>147</v>
      </c>
      <c r="L65" s="32">
        <v>615</v>
      </c>
      <c r="M65" s="32">
        <v>1</v>
      </c>
      <c r="N65" s="32">
        <v>1360</v>
      </c>
      <c r="O65" s="32">
        <v>262</v>
      </c>
      <c r="P65" s="32"/>
      <c r="Q65" s="24" t="s">
        <v>352</v>
      </c>
      <c r="R65" s="32"/>
      <c r="S65" s="32">
        <v>4</v>
      </c>
      <c r="T65" s="32">
        <v>4</v>
      </c>
      <c r="U65" s="32">
        <v>444</v>
      </c>
      <c r="V65" s="32">
        <v>4650</v>
      </c>
      <c r="W65" s="32">
        <f>V65*0.869</f>
        <v>4040.85</v>
      </c>
      <c r="X65" s="32"/>
    </row>
    <row r="66" spans="1:24" ht="11.25">
      <c r="A66" s="52">
        <v>42</v>
      </c>
      <c r="B66" s="97" t="s">
        <v>277</v>
      </c>
      <c r="C66" s="32">
        <v>768</v>
      </c>
      <c r="D66" s="32">
        <v>768</v>
      </c>
      <c r="E66" s="32">
        <v>768</v>
      </c>
      <c r="F66" s="32">
        <v>768</v>
      </c>
      <c r="G66" s="32">
        <v>55</v>
      </c>
      <c r="H66" s="32">
        <v>19</v>
      </c>
      <c r="I66" s="32">
        <v>56</v>
      </c>
      <c r="J66" s="32">
        <v>508</v>
      </c>
      <c r="K66" s="32">
        <v>103</v>
      </c>
      <c r="L66" s="32">
        <v>496</v>
      </c>
      <c r="M66" s="32">
        <v>160</v>
      </c>
      <c r="N66" s="32">
        <v>24033</v>
      </c>
      <c r="O66" s="32">
        <v>3753</v>
      </c>
      <c r="P66" s="32"/>
      <c r="Q66" s="24">
        <v>0</v>
      </c>
      <c r="R66" s="32">
        <v>17</v>
      </c>
      <c r="S66" s="32"/>
      <c r="T66" s="32"/>
      <c r="U66" s="32">
        <v>293</v>
      </c>
      <c r="V66" s="32">
        <v>3019</v>
      </c>
      <c r="W66" s="32">
        <v>977</v>
      </c>
      <c r="X66" s="32"/>
    </row>
    <row r="67" spans="1:24" ht="11.25">
      <c r="A67" s="52">
        <v>43</v>
      </c>
      <c r="B67" s="97" t="s">
        <v>278</v>
      </c>
      <c r="C67" s="42">
        <v>452</v>
      </c>
      <c r="D67" s="42">
        <v>452</v>
      </c>
      <c r="E67" s="42">
        <v>452</v>
      </c>
      <c r="F67" s="42">
        <v>452</v>
      </c>
      <c r="G67" s="32">
        <v>1</v>
      </c>
      <c r="H67" s="32">
        <v>3</v>
      </c>
      <c r="I67" s="32">
        <v>18</v>
      </c>
      <c r="J67" s="32">
        <v>450</v>
      </c>
      <c r="K67" s="32">
        <v>102</v>
      </c>
      <c r="L67" s="32">
        <v>444</v>
      </c>
      <c r="M67" s="32">
        <v>452</v>
      </c>
      <c r="N67" s="32">
        <v>3200</v>
      </c>
      <c r="O67" s="32">
        <v>4800</v>
      </c>
      <c r="P67" s="32">
        <v>31</v>
      </c>
      <c r="Q67" s="24" t="s">
        <v>352</v>
      </c>
      <c r="R67" s="32">
        <v>7</v>
      </c>
      <c r="S67" s="32">
        <v>2</v>
      </c>
      <c r="T67" s="32">
        <v>1</v>
      </c>
      <c r="U67" s="32">
        <v>97</v>
      </c>
      <c r="V67" s="32">
        <v>1637</v>
      </c>
      <c r="W67" s="32">
        <v>734</v>
      </c>
      <c r="X67" s="42">
        <v>1055</v>
      </c>
    </row>
    <row r="68" spans="1:24" ht="11.25">
      <c r="A68" s="113" t="s">
        <v>313</v>
      </c>
      <c r="B68" s="113"/>
      <c r="C68" s="33">
        <f>SUM(C63:C67)</f>
        <v>2218</v>
      </c>
      <c r="D68" s="33">
        <f aca="true" t="shared" si="6" ref="D68:X68">SUM(D63:D67)</f>
        <v>2260</v>
      </c>
      <c r="E68" s="33">
        <f t="shared" si="6"/>
        <v>2260</v>
      </c>
      <c r="F68" s="33">
        <f t="shared" si="6"/>
        <v>2260</v>
      </c>
      <c r="G68" s="33">
        <f t="shared" si="6"/>
        <v>69</v>
      </c>
      <c r="H68" s="33">
        <f t="shared" si="6"/>
        <v>30</v>
      </c>
      <c r="I68" s="33">
        <f t="shared" si="6"/>
        <v>326</v>
      </c>
      <c r="J68" s="33">
        <f t="shared" si="6"/>
        <v>4058</v>
      </c>
      <c r="K68" s="33">
        <f t="shared" si="6"/>
        <v>520</v>
      </c>
      <c r="L68" s="33">
        <f t="shared" si="6"/>
        <v>1934</v>
      </c>
      <c r="M68" s="33">
        <f t="shared" si="6"/>
        <v>618</v>
      </c>
      <c r="N68" s="33">
        <f t="shared" si="6"/>
        <v>64986</v>
      </c>
      <c r="O68" s="33">
        <f t="shared" si="6"/>
        <v>16245</v>
      </c>
      <c r="P68" s="33">
        <f t="shared" si="6"/>
        <v>87</v>
      </c>
      <c r="Q68" s="56">
        <f>COUNTIF(Q63:Q67,"có")</f>
        <v>3</v>
      </c>
      <c r="R68" s="33">
        <f t="shared" si="6"/>
        <v>57</v>
      </c>
      <c r="S68" s="33">
        <f t="shared" si="6"/>
        <v>7</v>
      </c>
      <c r="T68" s="33">
        <f t="shared" si="6"/>
        <v>5</v>
      </c>
      <c r="U68" s="33">
        <f t="shared" si="6"/>
        <v>1165</v>
      </c>
      <c r="V68" s="33">
        <f t="shared" si="6"/>
        <v>15912</v>
      </c>
      <c r="W68" s="33">
        <f t="shared" si="6"/>
        <v>8921.85</v>
      </c>
      <c r="X68" s="33">
        <f t="shared" si="6"/>
        <v>1055</v>
      </c>
    </row>
    <row r="69" spans="1:24" ht="15.75" customHeight="1">
      <c r="A69" s="103" t="s">
        <v>307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</row>
    <row r="70" spans="1:24" ht="11.25">
      <c r="A70" s="51">
        <v>44</v>
      </c>
      <c r="B70" s="101" t="s">
        <v>279</v>
      </c>
      <c r="C70" s="34">
        <v>227</v>
      </c>
      <c r="D70" s="34">
        <v>227</v>
      </c>
      <c r="E70" s="34">
        <v>227</v>
      </c>
      <c r="F70" s="34">
        <v>227</v>
      </c>
      <c r="G70" s="34">
        <v>11</v>
      </c>
      <c r="H70" s="34">
        <v>2</v>
      </c>
      <c r="I70" s="34">
        <v>24</v>
      </c>
      <c r="J70" s="34">
        <v>426</v>
      </c>
      <c r="K70" s="34">
        <v>400</v>
      </c>
      <c r="L70" s="34">
        <v>227</v>
      </c>
      <c r="M70" s="34">
        <v>2</v>
      </c>
      <c r="N70" s="34">
        <v>11930</v>
      </c>
      <c r="O70" s="34">
        <v>27094</v>
      </c>
      <c r="P70" s="34">
        <v>0</v>
      </c>
      <c r="Q70" s="55">
        <v>2</v>
      </c>
      <c r="R70" s="34">
        <v>12</v>
      </c>
      <c r="S70" s="57">
        <v>9</v>
      </c>
      <c r="T70" s="57">
        <v>9</v>
      </c>
      <c r="U70" s="34">
        <v>135</v>
      </c>
      <c r="V70" s="34">
        <v>2124</v>
      </c>
      <c r="W70" s="34">
        <v>801</v>
      </c>
      <c r="X70" s="34"/>
    </row>
    <row r="71" spans="1:24" ht="11.25">
      <c r="A71" s="52">
        <v>45</v>
      </c>
      <c r="B71" s="97" t="s">
        <v>280</v>
      </c>
      <c r="C71" s="32">
        <v>376</v>
      </c>
      <c r="D71" s="32">
        <v>376</v>
      </c>
      <c r="E71" s="32">
        <v>376</v>
      </c>
      <c r="F71" s="32">
        <v>376</v>
      </c>
      <c r="G71" s="32">
        <v>9</v>
      </c>
      <c r="H71" s="32">
        <v>3</v>
      </c>
      <c r="I71" s="32">
        <v>46</v>
      </c>
      <c r="J71" s="32">
        <v>1110</v>
      </c>
      <c r="K71" s="32">
        <v>287</v>
      </c>
      <c r="L71" s="32">
        <v>101</v>
      </c>
      <c r="M71" s="32">
        <v>1</v>
      </c>
      <c r="N71" s="32">
        <v>12940</v>
      </c>
      <c r="O71" s="32">
        <v>5225</v>
      </c>
      <c r="P71" s="32">
        <v>0</v>
      </c>
      <c r="Q71" s="24" t="s">
        <v>352</v>
      </c>
      <c r="R71" s="32">
        <v>15</v>
      </c>
      <c r="S71" s="32">
        <v>4</v>
      </c>
      <c r="T71" s="32"/>
      <c r="U71" s="32">
        <v>191</v>
      </c>
      <c r="V71" s="32">
        <v>1691</v>
      </c>
      <c r="W71" s="32">
        <v>979</v>
      </c>
      <c r="X71" s="32"/>
    </row>
    <row r="72" spans="1:24" ht="11.25">
      <c r="A72" s="52">
        <v>46</v>
      </c>
      <c r="B72" s="97" t="s">
        <v>281</v>
      </c>
      <c r="C72" s="32">
        <v>512</v>
      </c>
      <c r="D72" s="32">
        <v>527</v>
      </c>
      <c r="E72" s="32">
        <v>527</v>
      </c>
      <c r="F72" s="32">
        <v>527</v>
      </c>
      <c r="G72" s="32">
        <v>4</v>
      </c>
      <c r="H72" s="32">
        <v>4</v>
      </c>
      <c r="I72" s="32">
        <v>36</v>
      </c>
      <c r="J72" s="32">
        <v>970</v>
      </c>
      <c r="K72" s="32">
        <v>90</v>
      </c>
      <c r="L72" s="32">
        <v>450</v>
      </c>
      <c r="M72" s="32">
        <v>2</v>
      </c>
      <c r="N72" s="32">
        <v>14205</v>
      </c>
      <c r="O72" s="32">
        <v>5500</v>
      </c>
      <c r="P72" s="32"/>
      <c r="Q72" s="24" t="s">
        <v>352</v>
      </c>
      <c r="R72" s="32">
        <v>25</v>
      </c>
      <c r="S72" s="32">
        <v>7</v>
      </c>
      <c r="T72" s="32"/>
      <c r="U72" s="32">
        <v>601</v>
      </c>
      <c r="V72" s="32">
        <v>1815</v>
      </c>
      <c r="W72" s="32">
        <v>1125</v>
      </c>
      <c r="X72" s="32"/>
    </row>
    <row r="73" spans="1:24" ht="11.25">
      <c r="A73" s="52">
        <v>47</v>
      </c>
      <c r="B73" s="97" t="s">
        <v>282</v>
      </c>
      <c r="C73" s="32">
        <v>128</v>
      </c>
      <c r="D73" s="32">
        <v>128</v>
      </c>
      <c r="E73" s="32">
        <v>128</v>
      </c>
      <c r="F73" s="32">
        <v>128</v>
      </c>
      <c r="G73" s="32"/>
      <c r="H73" s="32">
        <v>4</v>
      </c>
      <c r="I73" s="32">
        <v>257</v>
      </c>
      <c r="J73" s="32">
        <v>105</v>
      </c>
      <c r="K73" s="32">
        <v>82</v>
      </c>
      <c r="L73" s="32">
        <v>82</v>
      </c>
      <c r="M73" s="32"/>
      <c r="N73" s="32">
        <v>15502</v>
      </c>
      <c r="O73" s="32">
        <v>4015</v>
      </c>
      <c r="P73" s="32"/>
      <c r="Q73" s="24" t="s">
        <v>352</v>
      </c>
      <c r="R73" s="32">
        <v>13</v>
      </c>
      <c r="S73" s="32">
        <v>1</v>
      </c>
      <c r="T73" s="32"/>
      <c r="U73" s="32">
        <v>325</v>
      </c>
      <c r="V73" s="32">
        <v>2182</v>
      </c>
      <c r="W73" s="32">
        <v>1033</v>
      </c>
      <c r="X73" s="32"/>
    </row>
    <row r="74" spans="1:24" ht="11.25">
      <c r="A74" s="52">
        <v>48</v>
      </c>
      <c r="B74" s="97" t="s">
        <v>283</v>
      </c>
      <c r="C74" s="32">
        <v>121</v>
      </c>
      <c r="D74" s="32">
        <v>121</v>
      </c>
      <c r="E74" s="32">
        <v>121</v>
      </c>
      <c r="F74" s="32">
        <v>121</v>
      </c>
      <c r="G74" s="32"/>
      <c r="H74" s="32">
        <v>3</v>
      </c>
      <c r="I74" s="32">
        <v>9203</v>
      </c>
      <c r="J74" s="32">
        <v>33347</v>
      </c>
      <c r="K74" s="32">
        <v>319</v>
      </c>
      <c r="L74" s="32">
        <v>3062</v>
      </c>
      <c r="M74" s="32">
        <v>3538</v>
      </c>
      <c r="N74" s="32">
        <v>259203</v>
      </c>
      <c r="O74" s="32">
        <v>117424</v>
      </c>
      <c r="P74" s="32">
        <v>287</v>
      </c>
      <c r="Q74" s="24" t="s">
        <v>352</v>
      </c>
      <c r="R74" s="32">
        <v>24</v>
      </c>
      <c r="S74" s="32">
        <v>24</v>
      </c>
      <c r="T74" s="32"/>
      <c r="U74" s="32">
        <v>2378</v>
      </c>
      <c r="V74" s="32">
        <v>18702</v>
      </c>
      <c r="W74" s="32">
        <v>4206</v>
      </c>
      <c r="X74" s="32"/>
    </row>
    <row r="75" spans="1:24" ht="11.25">
      <c r="A75" s="52">
        <v>49</v>
      </c>
      <c r="B75" s="97" t="s">
        <v>284</v>
      </c>
      <c r="C75" s="32">
        <v>205</v>
      </c>
      <c r="D75" s="32">
        <v>205</v>
      </c>
      <c r="E75" s="32">
        <v>205</v>
      </c>
      <c r="F75" s="32">
        <v>205</v>
      </c>
      <c r="G75" s="32">
        <v>92</v>
      </c>
      <c r="H75" s="32">
        <v>3</v>
      </c>
      <c r="I75" s="32">
        <v>41</v>
      </c>
      <c r="J75" s="32">
        <v>1255</v>
      </c>
      <c r="K75" s="32">
        <v>127</v>
      </c>
      <c r="L75" s="32">
        <v>205</v>
      </c>
      <c r="M75" s="32">
        <v>4</v>
      </c>
      <c r="N75" s="32">
        <v>37768</v>
      </c>
      <c r="O75" s="32">
        <v>17425</v>
      </c>
      <c r="P75" s="32"/>
      <c r="Q75" s="24" t="s">
        <v>352</v>
      </c>
      <c r="R75" s="32">
        <v>18</v>
      </c>
      <c r="S75" s="32">
        <v>1</v>
      </c>
      <c r="T75" s="32">
        <v>2</v>
      </c>
      <c r="U75" s="32">
        <v>141</v>
      </c>
      <c r="V75" s="32">
        <v>6229</v>
      </c>
      <c r="W75" s="32">
        <v>1012</v>
      </c>
      <c r="X75" s="32">
        <v>1390</v>
      </c>
    </row>
    <row r="76" spans="1:24" ht="11.25">
      <c r="A76" s="52">
        <v>50</v>
      </c>
      <c r="B76" s="97" t="s">
        <v>285</v>
      </c>
      <c r="C76" s="32">
        <v>735</v>
      </c>
      <c r="D76" s="32">
        <v>735</v>
      </c>
      <c r="E76" s="32">
        <v>735</v>
      </c>
      <c r="F76" s="32">
        <v>735</v>
      </c>
      <c r="G76" s="32">
        <v>3</v>
      </c>
      <c r="H76" s="32">
        <v>43</v>
      </c>
      <c r="I76" s="32">
        <v>429</v>
      </c>
      <c r="J76" s="32">
        <v>27</v>
      </c>
      <c r="K76" s="32">
        <v>42</v>
      </c>
      <c r="L76" s="32">
        <v>171</v>
      </c>
      <c r="M76" s="32">
        <v>1</v>
      </c>
      <c r="N76" s="32">
        <v>65150</v>
      </c>
      <c r="O76" s="32">
        <v>18840</v>
      </c>
      <c r="P76" s="32"/>
      <c r="Q76" s="24" t="s">
        <v>352</v>
      </c>
      <c r="R76" s="32">
        <v>11</v>
      </c>
      <c r="S76" s="32">
        <v>1</v>
      </c>
      <c r="T76" s="32"/>
      <c r="U76" s="24">
        <v>125</v>
      </c>
      <c r="V76" s="32">
        <v>5096</v>
      </c>
      <c r="W76" s="32">
        <v>2641</v>
      </c>
      <c r="X76" s="32"/>
    </row>
    <row r="77" spans="1:24" s="54" customFormat="1" ht="10.5">
      <c r="A77" s="113" t="s">
        <v>313</v>
      </c>
      <c r="B77" s="113"/>
      <c r="C77" s="33">
        <f>SUM(C70:C76)</f>
        <v>2304</v>
      </c>
      <c r="D77" s="33">
        <f aca="true" t="shared" si="7" ref="D77:X77">SUM(D70:D76)</f>
        <v>2319</v>
      </c>
      <c r="E77" s="33">
        <f t="shared" si="7"/>
        <v>2319</v>
      </c>
      <c r="F77" s="33">
        <f t="shared" si="7"/>
        <v>2319</v>
      </c>
      <c r="G77" s="33">
        <f t="shared" si="7"/>
        <v>119</v>
      </c>
      <c r="H77" s="33">
        <f t="shared" si="7"/>
        <v>62</v>
      </c>
      <c r="I77" s="33">
        <f t="shared" si="7"/>
        <v>10036</v>
      </c>
      <c r="J77" s="33">
        <f t="shared" si="7"/>
        <v>37240</v>
      </c>
      <c r="K77" s="33">
        <f t="shared" si="7"/>
        <v>1347</v>
      </c>
      <c r="L77" s="33">
        <f t="shared" si="7"/>
        <v>4298</v>
      </c>
      <c r="M77" s="33">
        <f t="shared" si="7"/>
        <v>3548</v>
      </c>
      <c r="N77" s="33">
        <f t="shared" si="7"/>
        <v>416698</v>
      </c>
      <c r="O77" s="33">
        <f t="shared" si="7"/>
        <v>195523</v>
      </c>
      <c r="P77" s="33">
        <f t="shared" si="7"/>
        <v>287</v>
      </c>
      <c r="Q77" s="56">
        <f>COUNTIF(Q70:Q76,"có")</f>
        <v>6</v>
      </c>
      <c r="R77" s="33">
        <f t="shared" si="7"/>
        <v>118</v>
      </c>
      <c r="S77" s="33">
        <f t="shared" si="7"/>
        <v>47</v>
      </c>
      <c r="T77" s="33">
        <f t="shared" si="7"/>
        <v>11</v>
      </c>
      <c r="U77" s="33">
        <f t="shared" si="7"/>
        <v>3896</v>
      </c>
      <c r="V77" s="33">
        <f t="shared" si="7"/>
        <v>37839</v>
      </c>
      <c r="W77" s="33">
        <f t="shared" si="7"/>
        <v>11797</v>
      </c>
      <c r="X77" s="33">
        <f t="shared" si="7"/>
        <v>1390</v>
      </c>
    </row>
    <row r="78" spans="1:24" ht="15.75" customHeight="1">
      <c r="A78" s="103" t="s">
        <v>305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</row>
    <row r="79" spans="1:24" ht="11.25">
      <c r="A79" s="51">
        <v>51</v>
      </c>
      <c r="B79" s="101" t="s">
        <v>286</v>
      </c>
      <c r="C79" s="34">
        <v>113</v>
      </c>
      <c r="D79" s="34">
        <v>113</v>
      </c>
      <c r="E79" s="34">
        <v>113</v>
      </c>
      <c r="F79" s="34">
        <v>113</v>
      </c>
      <c r="G79" s="34">
        <v>7</v>
      </c>
      <c r="H79" s="34">
        <v>5</v>
      </c>
      <c r="I79" s="34">
        <v>24</v>
      </c>
      <c r="J79" s="34">
        <v>286</v>
      </c>
      <c r="K79" s="34">
        <v>270</v>
      </c>
      <c r="L79" s="34">
        <v>113</v>
      </c>
      <c r="M79" s="34">
        <v>3</v>
      </c>
      <c r="N79" s="34">
        <v>7482</v>
      </c>
      <c r="O79" s="34">
        <v>1298</v>
      </c>
      <c r="P79" s="34">
        <v>15</v>
      </c>
      <c r="Q79" s="55"/>
      <c r="R79" s="34">
        <v>7</v>
      </c>
      <c r="S79" s="34">
        <v>1</v>
      </c>
      <c r="T79" s="34">
        <v>7</v>
      </c>
      <c r="U79" s="34">
        <v>189</v>
      </c>
      <c r="V79" s="34">
        <v>1182</v>
      </c>
      <c r="W79" s="34">
        <v>1044</v>
      </c>
      <c r="X79" s="34">
        <v>1594</v>
      </c>
    </row>
    <row r="80" spans="1:24" ht="11.25">
      <c r="A80" s="52">
        <v>52</v>
      </c>
      <c r="B80" s="97" t="s">
        <v>287</v>
      </c>
      <c r="C80" s="32">
        <v>204</v>
      </c>
      <c r="D80" s="32">
        <v>204</v>
      </c>
      <c r="E80" s="32">
        <v>204</v>
      </c>
      <c r="F80" s="32">
        <v>204</v>
      </c>
      <c r="G80" s="32">
        <v>18</v>
      </c>
      <c r="H80" s="32">
        <v>3</v>
      </c>
      <c r="I80" s="32">
        <v>14</v>
      </c>
      <c r="J80" s="32">
        <v>417</v>
      </c>
      <c r="K80" s="32">
        <v>101</v>
      </c>
      <c r="L80" s="32">
        <v>312</v>
      </c>
      <c r="M80" s="32">
        <v>3</v>
      </c>
      <c r="N80" s="32">
        <v>11478</v>
      </c>
      <c r="O80" s="32">
        <v>8120</v>
      </c>
      <c r="P80" s="32">
        <v>0</v>
      </c>
      <c r="Q80" s="24" t="s">
        <v>352</v>
      </c>
      <c r="R80" s="32">
        <v>8</v>
      </c>
      <c r="S80" s="32">
        <v>4</v>
      </c>
      <c r="T80" s="32">
        <v>5</v>
      </c>
      <c r="U80" s="32">
        <v>269</v>
      </c>
      <c r="V80" s="32">
        <v>4152</v>
      </c>
      <c r="W80" s="32">
        <v>2430</v>
      </c>
      <c r="X80" s="32"/>
    </row>
    <row r="81" spans="1:24" ht="11.25">
      <c r="A81" s="52">
        <v>53</v>
      </c>
      <c r="B81" s="97" t="s">
        <v>288</v>
      </c>
      <c r="C81" s="32">
        <v>109</v>
      </c>
      <c r="D81" s="32">
        <v>109</v>
      </c>
      <c r="E81" s="32">
        <v>109</v>
      </c>
      <c r="F81" s="32">
        <v>109</v>
      </c>
      <c r="G81" s="32">
        <v>2</v>
      </c>
      <c r="H81" s="32">
        <v>7</v>
      </c>
      <c r="I81" s="32">
        <v>32</v>
      </c>
      <c r="J81" s="32">
        <v>580</v>
      </c>
      <c r="K81" s="32">
        <v>218</v>
      </c>
      <c r="L81" s="32">
        <v>120</v>
      </c>
      <c r="M81" s="32">
        <v>2</v>
      </c>
      <c r="N81" s="32">
        <v>22680</v>
      </c>
      <c r="O81" s="32">
        <v>3940</v>
      </c>
      <c r="P81" s="32"/>
      <c r="Q81" s="24" t="s">
        <v>352</v>
      </c>
      <c r="R81" s="32">
        <v>16</v>
      </c>
      <c r="S81" s="32">
        <v>1</v>
      </c>
      <c r="T81" s="32">
        <v>1</v>
      </c>
      <c r="U81" s="32">
        <v>218</v>
      </c>
      <c r="V81" s="32">
        <v>3015</v>
      </c>
      <c r="W81" s="32">
        <v>1281</v>
      </c>
      <c r="X81" s="32">
        <v>2052</v>
      </c>
    </row>
    <row r="82" spans="1:24" ht="11.25">
      <c r="A82" s="52">
        <v>54</v>
      </c>
      <c r="B82" s="97" t="s">
        <v>289</v>
      </c>
      <c r="C82" s="32">
        <v>608</v>
      </c>
      <c r="D82" s="32">
        <v>608</v>
      </c>
      <c r="E82" s="32">
        <v>282</v>
      </c>
      <c r="F82" s="32">
        <v>282</v>
      </c>
      <c r="G82" s="32">
        <v>1</v>
      </c>
      <c r="H82" s="32">
        <v>5</v>
      </c>
      <c r="I82" s="32">
        <v>124</v>
      </c>
      <c r="J82" s="32">
        <v>2256</v>
      </c>
      <c r="K82" s="32">
        <v>156</v>
      </c>
      <c r="L82" s="32">
        <v>575</v>
      </c>
      <c r="M82" s="32">
        <v>4</v>
      </c>
      <c r="N82" s="32">
        <v>43714</v>
      </c>
      <c r="O82" s="32">
        <v>3110</v>
      </c>
      <c r="P82" s="32">
        <v>20</v>
      </c>
      <c r="Q82" s="24" t="s">
        <v>352</v>
      </c>
      <c r="R82" s="32">
        <v>14</v>
      </c>
      <c r="S82" s="32">
        <v>2</v>
      </c>
      <c r="T82" s="32">
        <v>2</v>
      </c>
      <c r="U82" s="32">
        <v>585</v>
      </c>
      <c r="V82" s="32">
        <v>3504</v>
      </c>
      <c r="W82" s="32">
        <v>2200</v>
      </c>
      <c r="X82" s="32"/>
    </row>
    <row r="83" spans="1:24" ht="11.25">
      <c r="A83" s="52">
        <v>55</v>
      </c>
      <c r="B83" s="97" t="s">
        <v>290</v>
      </c>
      <c r="C83" s="32">
        <v>286</v>
      </c>
      <c r="D83" s="32">
        <v>286</v>
      </c>
      <c r="E83" s="32">
        <v>286</v>
      </c>
      <c r="F83" s="32">
        <v>286</v>
      </c>
      <c r="G83" s="32">
        <v>10</v>
      </c>
      <c r="H83" s="32">
        <v>1</v>
      </c>
      <c r="I83" s="32">
        <v>58</v>
      </c>
      <c r="J83" s="32">
        <v>679</v>
      </c>
      <c r="K83" s="32">
        <v>306</v>
      </c>
      <c r="L83" s="32">
        <v>220</v>
      </c>
      <c r="M83" s="32">
        <v>2</v>
      </c>
      <c r="N83" s="32">
        <v>26713</v>
      </c>
      <c r="O83" s="32">
        <v>16975</v>
      </c>
      <c r="P83" s="32">
        <v>45</v>
      </c>
      <c r="Q83" s="24" t="s">
        <v>377</v>
      </c>
      <c r="R83" s="32">
        <v>17</v>
      </c>
      <c r="S83" s="42">
        <v>9</v>
      </c>
      <c r="T83" s="32">
        <v>7</v>
      </c>
      <c r="U83" s="32">
        <v>385</v>
      </c>
      <c r="V83" s="32">
        <v>3384</v>
      </c>
      <c r="W83" s="32">
        <v>1317</v>
      </c>
      <c r="X83" s="32"/>
    </row>
    <row r="84" spans="1:24" ht="11.25">
      <c r="A84" s="52">
        <v>56</v>
      </c>
      <c r="B84" s="97" t="s">
        <v>291</v>
      </c>
      <c r="C84" s="32">
        <v>317</v>
      </c>
      <c r="D84" s="32">
        <v>317</v>
      </c>
      <c r="E84" s="32">
        <v>317</v>
      </c>
      <c r="F84" s="32">
        <v>317</v>
      </c>
      <c r="G84" s="32">
        <v>5</v>
      </c>
      <c r="H84" s="32">
        <v>7</v>
      </c>
      <c r="I84" s="32">
        <v>163</v>
      </c>
      <c r="J84" s="32">
        <v>2109</v>
      </c>
      <c r="K84" s="32">
        <v>208</v>
      </c>
      <c r="L84" s="32">
        <v>174</v>
      </c>
      <c r="M84" s="32">
        <v>3153</v>
      </c>
      <c r="N84" s="32">
        <v>43937</v>
      </c>
      <c r="O84" s="32">
        <v>25783</v>
      </c>
      <c r="P84" s="32">
        <v>37</v>
      </c>
      <c r="Q84" s="24" t="s">
        <v>352</v>
      </c>
      <c r="R84" s="32">
        <v>8</v>
      </c>
      <c r="S84" s="32">
        <v>15</v>
      </c>
      <c r="T84" s="32"/>
      <c r="U84" s="32">
        <v>100</v>
      </c>
      <c r="V84" s="32">
        <v>4812</v>
      </c>
      <c r="W84" s="32">
        <v>2083</v>
      </c>
      <c r="X84" s="32"/>
    </row>
    <row r="85" spans="1:24" ht="11.25">
      <c r="A85" s="52">
        <v>57</v>
      </c>
      <c r="B85" s="97" t="s">
        <v>292</v>
      </c>
      <c r="C85" s="32">
        <v>145</v>
      </c>
      <c r="D85" s="32">
        <v>145</v>
      </c>
      <c r="E85" s="32">
        <v>145</v>
      </c>
      <c r="F85" s="32">
        <v>145</v>
      </c>
      <c r="G85" s="32">
        <v>45</v>
      </c>
      <c r="H85" s="32">
        <v>3</v>
      </c>
      <c r="I85" s="32">
        <v>65</v>
      </c>
      <c r="J85" s="32">
        <v>2718</v>
      </c>
      <c r="K85" s="32">
        <v>210</v>
      </c>
      <c r="L85" s="32">
        <v>801</v>
      </c>
      <c r="M85" s="32">
        <v>7642</v>
      </c>
      <c r="N85" s="32">
        <v>50984</v>
      </c>
      <c r="O85" s="32">
        <v>16446</v>
      </c>
      <c r="P85" s="32">
        <v>47</v>
      </c>
      <c r="Q85" s="24"/>
      <c r="R85" s="32">
        <v>19</v>
      </c>
      <c r="S85" s="32">
        <v>2</v>
      </c>
      <c r="T85" s="32">
        <v>2</v>
      </c>
      <c r="U85" s="32">
        <v>415</v>
      </c>
      <c r="V85" s="32">
        <v>3377</v>
      </c>
      <c r="W85" s="32">
        <v>2096</v>
      </c>
      <c r="X85" s="32"/>
    </row>
    <row r="86" spans="1:24" s="54" customFormat="1" ht="10.5">
      <c r="A86" s="113" t="s">
        <v>313</v>
      </c>
      <c r="B86" s="113"/>
      <c r="C86" s="33">
        <f>SUM(C79:C85)</f>
        <v>1782</v>
      </c>
      <c r="D86" s="33">
        <f aca="true" t="shared" si="8" ref="D86:X86">SUM(D79:D85)</f>
        <v>1782</v>
      </c>
      <c r="E86" s="33">
        <f t="shared" si="8"/>
        <v>1456</v>
      </c>
      <c r="F86" s="33">
        <f t="shared" si="8"/>
        <v>1456</v>
      </c>
      <c r="G86" s="33">
        <f t="shared" si="8"/>
        <v>88</v>
      </c>
      <c r="H86" s="33">
        <f t="shared" si="8"/>
        <v>31</v>
      </c>
      <c r="I86" s="33">
        <f t="shared" si="8"/>
        <v>480</v>
      </c>
      <c r="J86" s="33">
        <f t="shared" si="8"/>
        <v>9045</v>
      </c>
      <c r="K86" s="33">
        <f t="shared" si="8"/>
        <v>1469</v>
      </c>
      <c r="L86" s="33">
        <f t="shared" si="8"/>
        <v>2315</v>
      </c>
      <c r="M86" s="33">
        <f t="shared" si="8"/>
        <v>10809</v>
      </c>
      <c r="N86" s="33">
        <f t="shared" si="8"/>
        <v>206988</v>
      </c>
      <c r="O86" s="33">
        <f t="shared" si="8"/>
        <v>75672</v>
      </c>
      <c r="P86" s="33">
        <f t="shared" si="8"/>
        <v>164</v>
      </c>
      <c r="Q86" s="56">
        <f>COUNTIF(Q79:Q85,"có")</f>
        <v>5</v>
      </c>
      <c r="R86" s="33">
        <f t="shared" si="8"/>
        <v>89</v>
      </c>
      <c r="S86" s="33">
        <f t="shared" si="8"/>
        <v>34</v>
      </c>
      <c r="T86" s="33">
        <f t="shared" si="8"/>
        <v>24</v>
      </c>
      <c r="U86" s="33">
        <f t="shared" si="8"/>
        <v>2161</v>
      </c>
      <c r="V86" s="33">
        <f t="shared" si="8"/>
        <v>23426</v>
      </c>
      <c r="W86" s="33">
        <f t="shared" si="8"/>
        <v>12451</v>
      </c>
      <c r="X86" s="33">
        <f t="shared" si="8"/>
        <v>3646</v>
      </c>
    </row>
    <row r="87" spans="1:24" ht="15.75" customHeight="1">
      <c r="A87" s="103" t="s">
        <v>306</v>
      </c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</row>
    <row r="88" spans="1:24" ht="11.25">
      <c r="A88" s="51">
        <v>58</v>
      </c>
      <c r="B88" s="101" t="s">
        <v>293</v>
      </c>
      <c r="C88" s="34">
        <v>338</v>
      </c>
      <c r="D88" s="34">
        <v>338</v>
      </c>
      <c r="E88" s="34">
        <v>338</v>
      </c>
      <c r="F88" s="34">
        <v>338</v>
      </c>
      <c r="G88" s="34"/>
      <c r="H88" s="34">
        <v>12</v>
      </c>
      <c r="I88" s="34">
        <v>184</v>
      </c>
      <c r="J88" s="34">
        <v>281</v>
      </c>
      <c r="K88" s="34">
        <v>331</v>
      </c>
      <c r="L88" s="34">
        <v>475</v>
      </c>
      <c r="M88" s="34">
        <v>2</v>
      </c>
      <c r="N88" s="34">
        <v>8030</v>
      </c>
      <c r="O88" s="34">
        <v>4000</v>
      </c>
      <c r="P88" s="34" t="s">
        <v>353</v>
      </c>
      <c r="Q88" s="24" t="s">
        <v>352</v>
      </c>
      <c r="R88" s="34">
        <v>8</v>
      </c>
      <c r="S88" s="34">
        <v>1</v>
      </c>
      <c r="T88" s="34"/>
      <c r="U88" s="34">
        <v>517</v>
      </c>
      <c r="V88" s="34">
        <v>2405</v>
      </c>
      <c r="W88" s="34">
        <v>1185</v>
      </c>
      <c r="X88" s="34"/>
    </row>
    <row r="89" spans="1:24" ht="11.25">
      <c r="A89" s="52">
        <v>59</v>
      </c>
      <c r="B89" s="97" t="s">
        <v>294</v>
      </c>
      <c r="C89" s="32">
        <v>281</v>
      </c>
      <c r="D89" s="32">
        <v>281</v>
      </c>
      <c r="E89" s="32">
        <v>281</v>
      </c>
      <c r="F89" s="32">
        <v>281</v>
      </c>
      <c r="G89" s="32">
        <v>2</v>
      </c>
      <c r="H89" s="32">
        <v>3</v>
      </c>
      <c r="I89" s="32">
        <v>245</v>
      </c>
      <c r="J89" s="32">
        <v>4079</v>
      </c>
      <c r="K89" s="32">
        <v>98</v>
      </c>
      <c r="L89" s="32">
        <v>330</v>
      </c>
      <c r="M89" s="32">
        <v>1.5</v>
      </c>
      <c r="N89" s="32">
        <v>11808</v>
      </c>
      <c r="O89" s="32">
        <v>2789</v>
      </c>
      <c r="P89" s="32"/>
      <c r="Q89" s="24" t="s">
        <v>352</v>
      </c>
      <c r="R89" s="32">
        <v>24</v>
      </c>
      <c r="S89" s="32"/>
      <c r="T89" s="32"/>
      <c r="U89" s="32"/>
      <c r="V89" s="32">
        <v>2946</v>
      </c>
      <c r="W89" s="32">
        <v>1519</v>
      </c>
      <c r="X89" s="32"/>
    </row>
    <row r="90" spans="1:24" ht="11.25">
      <c r="A90" s="52">
        <v>60</v>
      </c>
      <c r="B90" s="97" t="s">
        <v>295</v>
      </c>
      <c r="C90" s="32">
        <v>424</v>
      </c>
      <c r="D90" s="32">
        <v>424</v>
      </c>
      <c r="E90" s="32">
        <v>424</v>
      </c>
      <c r="F90" s="32">
        <v>424</v>
      </c>
      <c r="G90" s="32">
        <v>12</v>
      </c>
      <c r="H90" s="32">
        <v>13</v>
      </c>
      <c r="I90" s="32">
        <v>45</v>
      </c>
      <c r="J90" s="32">
        <v>729</v>
      </c>
      <c r="K90" s="32">
        <v>158</v>
      </c>
      <c r="L90" s="32">
        <v>367</v>
      </c>
      <c r="M90" s="32">
        <v>402</v>
      </c>
      <c r="N90" s="32">
        <v>31385</v>
      </c>
      <c r="O90" s="32">
        <v>5637</v>
      </c>
      <c r="P90" s="32">
        <v>7</v>
      </c>
      <c r="Q90" s="24" t="s">
        <v>352</v>
      </c>
      <c r="R90" s="32">
        <v>19</v>
      </c>
      <c r="S90" s="32">
        <v>3</v>
      </c>
      <c r="T90" s="32"/>
      <c r="U90" s="32">
        <v>490</v>
      </c>
      <c r="V90" s="32">
        <v>1772</v>
      </c>
      <c r="W90" s="32">
        <v>1578</v>
      </c>
      <c r="X90" s="32"/>
    </row>
    <row r="91" spans="1:24" ht="11.25">
      <c r="A91" s="52">
        <v>61</v>
      </c>
      <c r="B91" s="97" t="s">
        <v>296</v>
      </c>
      <c r="C91" s="32">
        <v>328</v>
      </c>
      <c r="D91" s="32">
        <v>328</v>
      </c>
      <c r="E91" s="32">
        <v>328</v>
      </c>
      <c r="F91" s="32">
        <v>328</v>
      </c>
      <c r="G91" s="32"/>
      <c r="H91" s="32">
        <v>2</v>
      </c>
      <c r="I91" s="32">
        <v>32</v>
      </c>
      <c r="J91" s="32">
        <v>1215</v>
      </c>
      <c r="K91" s="32">
        <v>124</v>
      </c>
      <c r="L91" s="32">
        <v>258</v>
      </c>
      <c r="M91" s="32">
        <v>13</v>
      </c>
      <c r="N91" s="32">
        <v>52173</v>
      </c>
      <c r="O91" s="32">
        <v>13126</v>
      </c>
      <c r="P91" s="32"/>
      <c r="Q91" s="24" t="s">
        <v>352</v>
      </c>
      <c r="R91" s="32">
        <v>14</v>
      </c>
      <c r="S91" s="32"/>
      <c r="T91" s="32"/>
      <c r="U91" s="32">
        <v>511</v>
      </c>
      <c r="V91" s="32">
        <v>2143</v>
      </c>
      <c r="W91" s="32">
        <v>1394</v>
      </c>
      <c r="X91" s="32"/>
    </row>
    <row r="92" spans="1:24" ht="11.25">
      <c r="A92" s="52">
        <v>62</v>
      </c>
      <c r="B92" s="97" t="s">
        <v>297</v>
      </c>
      <c r="C92" s="32">
        <v>484</v>
      </c>
      <c r="D92" s="32">
        <v>484</v>
      </c>
      <c r="E92" s="32">
        <v>484</v>
      </c>
      <c r="F92" s="32">
        <v>484</v>
      </c>
      <c r="G92" s="32">
        <v>2</v>
      </c>
      <c r="H92" s="32">
        <v>4</v>
      </c>
      <c r="I92" s="32">
        <v>124</v>
      </c>
      <c r="J92" s="32">
        <v>861</v>
      </c>
      <c r="K92" s="32">
        <v>173</v>
      </c>
      <c r="L92" s="32">
        <v>484</v>
      </c>
      <c r="M92" s="32">
        <v>2</v>
      </c>
      <c r="N92" s="32">
        <v>21569</v>
      </c>
      <c r="O92" s="32">
        <v>7026</v>
      </c>
      <c r="P92" s="32"/>
      <c r="Q92" s="24" t="s">
        <v>352</v>
      </c>
      <c r="R92" s="32">
        <v>20</v>
      </c>
      <c r="S92" s="32">
        <v>2</v>
      </c>
      <c r="T92" s="32"/>
      <c r="U92" s="32">
        <v>488</v>
      </c>
      <c r="V92" s="32">
        <v>1488</v>
      </c>
      <c r="W92" s="32">
        <v>1373</v>
      </c>
      <c r="X92" s="32"/>
    </row>
    <row r="93" spans="1:24" ht="11.25">
      <c r="A93" s="52">
        <v>63</v>
      </c>
      <c r="B93" s="97" t="s">
        <v>298</v>
      </c>
      <c r="C93" s="32">
        <v>598</v>
      </c>
      <c r="D93" s="32">
        <v>636</v>
      </c>
      <c r="E93" s="32">
        <v>636</v>
      </c>
      <c r="F93" s="32">
        <v>636</v>
      </c>
      <c r="G93" s="32">
        <v>198</v>
      </c>
      <c r="H93" s="32">
        <v>3</v>
      </c>
      <c r="I93" s="32">
        <v>31</v>
      </c>
      <c r="J93" s="32">
        <v>636</v>
      </c>
      <c r="K93" s="32">
        <v>474</v>
      </c>
      <c r="L93" s="32">
        <v>387</v>
      </c>
      <c r="M93" s="32">
        <v>2</v>
      </c>
      <c r="N93" s="32">
        <v>34580</v>
      </c>
      <c r="O93" s="32">
        <v>29351</v>
      </c>
      <c r="P93" s="32"/>
      <c r="Q93" s="24" t="s">
        <v>352</v>
      </c>
      <c r="R93" s="32">
        <v>18</v>
      </c>
      <c r="S93" s="32">
        <v>1</v>
      </c>
      <c r="T93" s="32">
        <v>1</v>
      </c>
      <c r="U93" s="32">
        <v>513</v>
      </c>
      <c r="V93" s="32">
        <v>3029</v>
      </c>
      <c r="W93" s="32">
        <v>1870</v>
      </c>
      <c r="X93" s="32"/>
    </row>
    <row r="94" spans="1:24" s="54" customFormat="1" ht="10.5">
      <c r="A94" s="113" t="s">
        <v>313</v>
      </c>
      <c r="B94" s="113"/>
      <c r="C94" s="33">
        <f>SUM(C88:C93)</f>
        <v>2453</v>
      </c>
      <c r="D94" s="33">
        <f aca="true" t="shared" si="9" ref="D94:X94">SUM(D88:D93)</f>
        <v>2491</v>
      </c>
      <c r="E94" s="33">
        <f t="shared" si="9"/>
        <v>2491</v>
      </c>
      <c r="F94" s="33">
        <f t="shared" si="9"/>
        <v>2491</v>
      </c>
      <c r="G94" s="33">
        <f t="shared" si="9"/>
        <v>214</v>
      </c>
      <c r="H94" s="33">
        <f t="shared" si="9"/>
        <v>37</v>
      </c>
      <c r="I94" s="33">
        <f t="shared" si="9"/>
        <v>661</v>
      </c>
      <c r="J94" s="33">
        <f t="shared" si="9"/>
        <v>7801</v>
      </c>
      <c r="K94" s="33">
        <f t="shared" si="9"/>
        <v>1358</v>
      </c>
      <c r="L94" s="33">
        <f t="shared" si="9"/>
        <v>2301</v>
      </c>
      <c r="M94" s="33">
        <f t="shared" si="9"/>
        <v>422.5</v>
      </c>
      <c r="N94" s="33">
        <f t="shared" si="9"/>
        <v>159545</v>
      </c>
      <c r="O94" s="33">
        <f t="shared" si="9"/>
        <v>61929</v>
      </c>
      <c r="P94" s="33">
        <f t="shared" si="9"/>
        <v>7</v>
      </c>
      <c r="Q94" s="56">
        <f>COUNTIF(Q88:Q93,"có")</f>
        <v>6</v>
      </c>
      <c r="R94" s="33">
        <f t="shared" si="9"/>
        <v>103</v>
      </c>
      <c r="S94" s="33">
        <f t="shared" si="9"/>
        <v>7</v>
      </c>
      <c r="T94" s="33">
        <f t="shared" si="9"/>
        <v>1</v>
      </c>
      <c r="U94" s="33">
        <f t="shared" si="9"/>
        <v>2519</v>
      </c>
      <c r="V94" s="33">
        <f t="shared" si="9"/>
        <v>13783</v>
      </c>
      <c r="W94" s="33">
        <f t="shared" si="9"/>
        <v>8919</v>
      </c>
      <c r="X94" s="33">
        <f t="shared" si="9"/>
        <v>0</v>
      </c>
    </row>
    <row r="95" spans="1:24" s="54" customFormat="1" ht="15.75" customHeight="1">
      <c r="A95" s="103" t="s">
        <v>308</v>
      </c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</row>
    <row r="96" spans="1:24" ht="11.25">
      <c r="A96" s="51">
        <v>64</v>
      </c>
      <c r="B96" s="101" t="s">
        <v>299</v>
      </c>
      <c r="C96" s="34">
        <v>12297</v>
      </c>
      <c r="D96" s="34">
        <v>12297</v>
      </c>
      <c r="E96" s="34">
        <v>12297</v>
      </c>
      <c r="F96" s="34">
        <v>12297</v>
      </c>
      <c r="G96" s="34">
        <v>589</v>
      </c>
      <c r="H96" s="34">
        <v>572</v>
      </c>
      <c r="I96" s="34">
        <v>898</v>
      </c>
      <c r="J96" s="34">
        <v>1891</v>
      </c>
      <c r="K96" s="34"/>
      <c r="L96" s="34"/>
      <c r="M96" s="34"/>
      <c r="N96" s="34"/>
      <c r="O96" s="34"/>
      <c r="P96" s="34">
        <v>530</v>
      </c>
      <c r="Q96" s="24" t="s">
        <v>352</v>
      </c>
      <c r="R96" s="34"/>
      <c r="S96" s="34"/>
      <c r="T96" s="34"/>
      <c r="U96" s="58"/>
      <c r="V96" s="34">
        <v>15875</v>
      </c>
      <c r="W96" s="34">
        <v>14188</v>
      </c>
      <c r="X96" s="34"/>
    </row>
    <row r="97" spans="1:24" ht="18">
      <c r="A97" s="52">
        <v>65</v>
      </c>
      <c r="B97" s="97" t="s">
        <v>300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24"/>
      <c r="R97" s="32"/>
      <c r="S97" s="32"/>
      <c r="T97" s="32"/>
      <c r="U97" s="32"/>
      <c r="V97" s="32"/>
      <c r="W97" s="32"/>
      <c r="X97" s="32"/>
    </row>
    <row r="98" spans="1:24" ht="18">
      <c r="A98" s="52">
        <v>66</v>
      </c>
      <c r="B98" s="97" t="s">
        <v>338</v>
      </c>
      <c r="C98" s="32">
        <v>447</v>
      </c>
      <c r="D98" s="32">
        <v>447</v>
      </c>
      <c r="E98" s="32">
        <v>447</v>
      </c>
      <c r="F98" s="32">
        <v>447</v>
      </c>
      <c r="G98" s="32">
        <v>3</v>
      </c>
      <c r="H98" s="32">
        <v>9</v>
      </c>
      <c r="I98" s="32">
        <v>40</v>
      </c>
      <c r="J98" s="32">
        <v>130</v>
      </c>
      <c r="K98" s="32"/>
      <c r="L98" s="32">
        <v>150</v>
      </c>
      <c r="M98" s="32">
        <v>3</v>
      </c>
      <c r="N98" s="32">
        <v>18720</v>
      </c>
      <c r="O98" s="32">
        <v>1635</v>
      </c>
      <c r="P98" s="32"/>
      <c r="Q98" s="24"/>
      <c r="R98" s="32"/>
      <c r="S98" s="32"/>
      <c r="T98" s="32"/>
      <c r="U98" s="32"/>
      <c r="V98" s="32">
        <v>4221</v>
      </c>
      <c r="W98" s="32">
        <v>2772</v>
      </c>
      <c r="X98" s="32">
        <v>3860</v>
      </c>
    </row>
    <row r="99" spans="1:24" ht="11.25">
      <c r="A99" s="52">
        <v>67</v>
      </c>
      <c r="B99" s="97" t="s">
        <v>301</v>
      </c>
      <c r="C99" s="32">
        <v>459</v>
      </c>
      <c r="D99" s="32">
        <v>459</v>
      </c>
      <c r="E99" s="32">
        <v>459</v>
      </c>
      <c r="F99" s="32">
        <v>459</v>
      </c>
      <c r="G99" s="32"/>
      <c r="H99" s="32">
        <v>92</v>
      </c>
      <c r="I99" s="32">
        <v>337</v>
      </c>
      <c r="J99" s="32">
        <v>503</v>
      </c>
      <c r="K99" s="32"/>
      <c r="L99" s="32">
        <v>618</v>
      </c>
      <c r="M99" s="32">
        <v>2</v>
      </c>
      <c r="N99" s="32">
        <v>3550</v>
      </c>
      <c r="O99" s="32">
        <v>5790</v>
      </c>
      <c r="P99" s="32">
        <v>60</v>
      </c>
      <c r="Q99" s="24"/>
      <c r="R99" s="32">
        <v>29</v>
      </c>
      <c r="S99" s="32"/>
      <c r="T99" s="32"/>
      <c r="U99" s="32"/>
      <c r="V99" s="32">
        <v>4000</v>
      </c>
      <c r="W99" s="32">
        <v>2122</v>
      </c>
      <c r="X99" s="32"/>
    </row>
    <row r="100" spans="1:24" s="54" customFormat="1" ht="10.5">
      <c r="A100" s="113" t="s">
        <v>313</v>
      </c>
      <c r="B100" s="113"/>
      <c r="C100" s="33">
        <f aca="true" t="shared" si="10" ref="C100:P100">SUM(C96:C99)</f>
        <v>13203</v>
      </c>
      <c r="D100" s="33">
        <f t="shared" si="10"/>
        <v>13203</v>
      </c>
      <c r="E100" s="33">
        <f t="shared" si="10"/>
        <v>13203</v>
      </c>
      <c r="F100" s="33">
        <f t="shared" si="10"/>
        <v>13203</v>
      </c>
      <c r="G100" s="33">
        <f t="shared" si="10"/>
        <v>592</v>
      </c>
      <c r="H100" s="33">
        <f t="shared" si="10"/>
        <v>673</v>
      </c>
      <c r="I100" s="33">
        <f t="shared" si="10"/>
        <v>1275</v>
      </c>
      <c r="J100" s="33">
        <f t="shared" si="10"/>
        <v>2524</v>
      </c>
      <c r="K100" s="33">
        <f t="shared" si="10"/>
        <v>0</v>
      </c>
      <c r="L100" s="33">
        <f t="shared" si="10"/>
        <v>768</v>
      </c>
      <c r="M100" s="33">
        <f t="shared" si="10"/>
        <v>5</v>
      </c>
      <c r="N100" s="33">
        <f t="shared" si="10"/>
        <v>22270</v>
      </c>
      <c r="O100" s="33">
        <f t="shared" si="10"/>
        <v>7425</v>
      </c>
      <c r="P100" s="33">
        <f t="shared" si="10"/>
        <v>590</v>
      </c>
      <c r="Q100" s="56">
        <f>COUNTIF(Q96:Q99,"có")</f>
        <v>1</v>
      </c>
      <c r="R100" s="33">
        <f aca="true" t="shared" si="11" ref="R100:X100">SUM(R96:R99)</f>
        <v>29</v>
      </c>
      <c r="S100" s="33">
        <f t="shared" si="11"/>
        <v>0</v>
      </c>
      <c r="T100" s="33">
        <f t="shared" si="11"/>
        <v>0</v>
      </c>
      <c r="U100" s="33">
        <f t="shared" si="11"/>
        <v>0</v>
      </c>
      <c r="V100" s="33">
        <f t="shared" si="11"/>
        <v>24096</v>
      </c>
      <c r="W100" s="33">
        <f t="shared" si="11"/>
        <v>19082</v>
      </c>
      <c r="X100" s="33">
        <f t="shared" si="11"/>
        <v>3860</v>
      </c>
    </row>
    <row r="101" spans="1:24" s="54" customFormat="1" ht="19.5" customHeight="1">
      <c r="A101" s="123" t="s">
        <v>315</v>
      </c>
      <c r="B101" s="123"/>
      <c r="C101" s="59">
        <f>C100+C94+C86+C77+C68+C61+C52+C44+C34+C27+C19</f>
        <v>38219</v>
      </c>
      <c r="D101" s="59">
        <f aca="true" t="shared" si="12" ref="D101:X101">D100+D94+D86+D77+D68+D61+D52+D44+D34+D27+D19</f>
        <v>38720</v>
      </c>
      <c r="E101" s="59">
        <f t="shared" si="12"/>
        <v>37893</v>
      </c>
      <c r="F101" s="59">
        <f t="shared" si="12"/>
        <v>37966</v>
      </c>
      <c r="G101" s="59">
        <f t="shared" si="12"/>
        <v>1486</v>
      </c>
      <c r="H101" s="59">
        <f t="shared" si="12"/>
        <v>1054</v>
      </c>
      <c r="I101" s="59">
        <f t="shared" si="12"/>
        <v>15150</v>
      </c>
      <c r="J101" s="59">
        <f t="shared" si="12"/>
        <v>123663</v>
      </c>
      <c r="K101" s="59" t="s">
        <v>364</v>
      </c>
      <c r="L101" s="59">
        <f>L100+L94+L86+L77+L68+L61+L52+L44+L34+L27+L19</f>
        <v>56086</v>
      </c>
      <c r="M101" s="59">
        <f t="shared" si="12"/>
        <v>16977.5</v>
      </c>
      <c r="N101" s="59">
        <f>N100+N94+N86+N77+N68+N61+N52+N44+N34+N27+N19</f>
        <v>1958860</v>
      </c>
      <c r="O101" s="59">
        <f t="shared" si="12"/>
        <v>550182</v>
      </c>
      <c r="P101" s="59">
        <f t="shared" si="12"/>
        <v>1286</v>
      </c>
      <c r="Q101" s="59">
        <f t="shared" si="12"/>
        <v>52</v>
      </c>
      <c r="R101" s="59">
        <f>R100+R94+R86+R77+R68+R61+R52+R44+R34+R27+R19</f>
        <v>1234</v>
      </c>
      <c r="S101" s="59">
        <f t="shared" si="12"/>
        <v>229</v>
      </c>
      <c r="T101" s="59">
        <f t="shared" si="12"/>
        <v>122</v>
      </c>
      <c r="U101" s="59">
        <f>U100+U94+U86+U77+U68+U61+U52+U44+U34+U27+U19</f>
        <v>17320</v>
      </c>
      <c r="V101" s="59">
        <f t="shared" si="12"/>
        <v>238457</v>
      </c>
      <c r="W101" s="59">
        <f t="shared" si="12"/>
        <v>134756.342</v>
      </c>
      <c r="X101" s="59">
        <f t="shared" si="12"/>
        <v>50385</v>
      </c>
    </row>
    <row r="102" ht="11.25">
      <c r="M102" s="102" t="s">
        <v>390</v>
      </c>
    </row>
    <row r="103" ht="11.25">
      <c r="A103" s="60"/>
    </row>
  </sheetData>
  <sheetProtection/>
  <autoFilter ref="A11:X101"/>
  <mergeCells count="49">
    <mergeCell ref="A35:X35"/>
    <mergeCell ref="A101:B101"/>
    <mergeCell ref="A62:X62"/>
    <mergeCell ref="A44:B44"/>
    <mergeCell ref="A52:B52"/>
    <mergeCell ref="A61:B61"/>
    <mergeCell ref="A100:B100"/>
    <mergeCell ref="V9:V10"/>
    <mergeCell ref="J9:J10"/>
    <mergeCell ref="O9:O10"/>
    <mergeCell ref="A20:X20"/>
    <mergeCell ref="H9:H10"/>
    <mergeCell ref="I9:I10"/>
    <mergeCell ref="A12:X12"/>
    <mergeCell ref="G9:G10"/>
    <mergeCell ref="U9:U10"/>
    <mergeCell ref="S9:T10"/>
    <mergeCell ref="A95:X95"/>
    <mergeCell ref="A68:B68"/>
    <mergeCell ref="A77:B77"/>
    <mergeCell ref="A86:B86"/>
    <mergeCell ref="A94:B94"/>
    <mergeCell ref="A69:X69"/>
    <mergeCell ref="A78:X78"/>
    <mergeCell ref="A87:X87"/>
    <mergeCell ref="A7:X7"/>
    <mergeCell ref="A5:X5"/>
    <mergeCell ref="A9:A11"/>
    <mergeCell ref="B9:B11"/>
    <mergeCell ref="W9:X10"/>
    <mergeCell ref="E9:F10"/>
    <mergeCell ref="A27:B27"/>
    <mergeCell ref="A45:X45"/>
    <mergeCell ref="A53:X53"/>
    <mergeCell ref="A1:F1"/>
    <mergeCell ref="A2:F2"/>
    <mergeCell ref="P1:X1"/>
    <mergeCell ref="P2:X2"/>
    <mergeCell ref="A34:B34"/>
    <mergeCell ref="P9:P10"/>
    <mergeCell ref="K9:K10"/>
    <mergeCell ref="N9:N10"/>
    <mergeCell ref="A19:B19"/>
    <mergeCell ref="C9:D10"/>
    <mergeCell ref="A28:X28"/>
    <mergeCell ref="M9:M10"/>
    <mergeCell ref="R9:R10"/>
    <mergeCell ref="Q9:Q10"/>
    <mergeCell ref="L9:L10"/>
  </mergeCells>
  <printOptions horizontalCentered="1"/>
  <pageMargins left="0" right="0" top="0.1968503937007874" bottom="0.1968503937007874" header="0" footer="0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00"/>
  <sheetViews>
    <sheetView zoomScale="145" zoomScaleNormal="145" workbookViewId="0" topLeftCell="A7">
      <pane ySplit="4" topLeftCell="BM96" activePane="bottomLeft" state="frozen"/>
      <selection pane="topLeft" activeCell="A7" sqref="A7"/>
      <selection pane="bottomLeft" activeCell="D79" sqref="C79:M79"/>
    </sheetView>
  </sheetViews>
  <sheetFormatPr defaultColWidth="9.140625" defaultRowHeight="15"/>
  <cols>
    <col min="1" max="1" width="4.7109375" style="4" customWidth="1"/>
    <col min="2" max="2" width="15.140625" style="4" customWidth="1"/>
    <col min="3" max="3" width="9.8515625" style="4" customWidth="1"/>
    <col min="4" max="4" width="10.57421875" style="4" customWidth="1"/>
    <col min="5" max="5" width="9.8515625" style="4" customWidth="1"/>
    <col min="6" max="6" width="12.8515625" style="4" customWidth="1"/>
    <col min="7" max="7" width="8.57421875" style="4" customWidth="1"/>
    <col min="8" max="8" width="9.28125" style="4" customWidth="1"/>
    <col min="9" max="9" width="8.00390625" style="4" customWidth="1"/>
    <col min="10" max="10" width="10.28125" style="4" customWidth="1"/>
    <col min="11" max="11" width="8.7109375" style="4" customWidth="1"/>
    <col min="12" max="12" width="9.00390625" style="4" customWidth="1"/>
    <col min="13" max="13" width="11.28125" style="4" customWidth="1"/>
    <col min="14" max="16384" width="9.140625" style="4" customWidth="1"/>
  </cols>
  <sheetData>
    <row r="1" spans="1:16" ht="18.75" customHeight="1">
      <c r="A1" s="163" t="s">
        <v>55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1"/>
      <c r="O1" s="11"/>
      <c r="P1" s="11"/>
    </row>
    <row r="2" spans="3:16" ht="15"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/>
    </row>
    <row r="3" spans="3:16" ht="15"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/>
    </row>
    <row r="4" spans="1:16" ht="19.5" customHeight="1">
      <c r="A4" s="162" t="s">
        <v>54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2"/>
      <c r="O4" s="12"/>
      <c r="P4" s="12"/>
    </row>
    <row r="5" spans="3:11" ht="11.25">
      <c r="C5" s="5"/>
      <c r="D5" s="5"/>
      <c r="E5" s="5"/>
      <c r="F5" s="5"/>
      <c r="G5" s="6"/>
      <c r="H5" s="6"/>
      <c r="I5" s="6"/>
      <c r="J5" s="6"/>
      <c r="K5" s="6"/>
    </row>
    <row r="6" spans="3:11" ht="11.25">
      <c r="C6" s="5"/>
      <c r="D6" s="5"/>
      <c r="E6" s="5"/>
      <c r="F6" s="5"/>
      <c r="G6" s="6"/>
      <c r="H6" s="6"/>
      <c r="I6" s="6"/>
      <c r="J6" s="6"/>
      <c r="K6" s="6"/>
    </row>
    <row r="7" spans="1:13" ht="51" customHeight="1">
      <c r="A7" s="116" t="s">
        <v>314</v>
      </c>
      <c r="B7" s="116" t="s">
        <v>319</v>
      </c>
      <c r="C7" s="153" t="s">
        <v>346</v>
      </c>
      <c r="D7" s="153"/>
      <c r="E7" s="153"/>
      <c r="F7" s="153"/>
      <c r="G7" s="153" t="s">
        <v>90</v>
      </c>
      <c r="H7" s="153"/>
      <c r="I7" s="153" t="s">
        <v>39</v>
      </c>
      <c r="J7" s="153"/>
      <c r="K7" s="153"/>
      <c r="L7" s="180" t="s">
        <v>223</v>
      </c>
      <c r="M7" s="180" t="s">
        <v>224</v>
      </c>
    </row>
    <row r="8" spans="1:13" ht="39" customHeight="1">
      <c r="A8" s="117"/>
      <c r="B8" s="117"/>
      <c r="C8" s="178" t="s">
        <v>0</v>
      </c>
      <c r="D8" s="179"/>
      <c r="E8" s="178" t="s">
        <v>1</v>
      </c>
      <c r="F8" s="179"/>
      <c r="G8" s="146" t="s">
        <v>219</v>
      </c>
      <c r="H8" s="146" t="s">
        <v>220</v>
      </c>
      <c r="I8" s="146" t="s">
        <v>40</v>
      </c>
      <c r="J8" s="146" t="s">
        <v>221</v>
      </c>
      <c r="K8" s="146" t="s">
        <v>222</v>
      </c>
      <c r="L8" s="181"/>
      <c r="M8" s="181"/>
    </row>
    <row r="9" spans="1:13" ht="75.75" customHeight="1">
      <c r="A9" s="117"/>
      <c r="B9" s="117"/>
      <c r="C9" s="62" t="s">
        <v>135</v>
      </c>
      <c r="D9" s="62" t="s">
        <v>225</v>
      </c>
      <c r="E9" s="62" t="s">
        <v>135</v>
      </c>
      <c r="F9" s="62" t="s">
        <v>218</v>
      </c>
      <c r="G9" s="177"/>
      <c r="H9" s="177"/>
      <c r="I9" s="177"/>
      <c r="J9" s="177"/>
      <c r="K9" s="177"/>
      <c r="L9" s="181"/>
      <c r="M9" s="181"/>
    </row>
    <row r="10" spans="1:13" ht="11.25">
      <c r="A10" s="118"/>
      <c r="B10" s="118"/>
      <c r="C10" s="64" t="s">
        <v>165</v>
      </c>
      <c r="D10" s="64" t="s">
        <v>153</v>
      </c>
      <c r="E10" s="64" t="s">
        <v>165</v>
      </c>
      <c r="F10" s="64" t="s">
        <v>153</v>
      </c>
      <c r="G10" s="64" t="s">
        <v>165</v>
      </c>
      <c r="H10" s="64" t="s">
        <v>153</v>
      </c>
      <c r="I10" s="64" t="s">
        <v>217</v>
      </c>
      <c r="J10" s="64" t="s">
        <v>192</v>
      </c>
      <c r="K10" s="64" t="s">
        <v>153</v>
      </c>
      <c r="L10" s="64" t="s">
        <v>153</v>
      </c>
      <c r="M10" s="64" t="s">
        <v>153</v>
      </c>
    </row>
    <row r="11" spans="1:13" ht="15.75" customHeight="1">
      <c r="A11" s="122" t="s">
        <v>302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</row>
    <row r="12" spans="1:13" ht="11.25">
      <c r="A12" s="51">
        <v>1</v>
      </c>
      <c r="B12" s="65" t="s">
        <v>236</v>
      </c>
      <c r="C12" s="89"/>
      <c r="D12" s="89"/>
      <c r="E12" s="89">
        <v>45</v>
      </c>
      <c r="F12" s="89">
        <v>10168</v>
      </c>
      <c r="G12" s="89">
        <v>8</v>
      </c>
      <c r="H12" s="89">
        <v>378</v>
      </c>
      <c r="I12" s="89">
        <v>3</v>
      </c>
      <c r="J12" s="89">
        <v>478</v>
      </c>
      <c r="K12" s="89">
        <v>3</v>
      </c>
      <c r="L12" s="89">
        <v>10</v>
      </c>
      <c r="M12" s="89">
        <v>59</v>
      </c>
    </row>
    <row r="13" spans="1:13" ht="11.25">
      <c r="A13" s="52">
        <v>2</v>
      </c>
      <c r="B13" s="66" t="s">
        <v>237</v>
      </c>
      <c r="C13" s="90">
        <v>3</v>
      </c>
      <c r="D13" s="90">
        <v>1020</v>
      </c>
      <c r="E13" s="90">
        <v>16</v>
      </c>
      <c r="F13" s="90">
        <v>3470</v>
      </c>
      <c r="G13" s="90">
        <v>4</v>
      </c>
      <c r="H13" s="90">
        <v>1200</v>
      </c>
      <c r="I13" s="90">
        <v>1</v>
      </c>
      <c r="J13" s="90">
        <v>80</v>
      </c>
      <c r="K13" s="90">
        <v>4</v>
      </c>
      <c r="L13" s="90">
        <v>520</v>
      </c>
      <c r="M13" s="90">
        <v>108</v>
      </c>
    </row>
    <row r="14" spans="1:13" ht="11.25">
      <c r="A14" s="52">
        <v>3</v>
      </c>
      <c r="B14" s="66" t="s">
        <v>238</v>
      </c>
      <c r="C14" s="90">
        <v>4</v>
      </c>
      <c r="D14" s="90">
        <v>268</v>
      </c>
      <c r="E14" s="90">
        <v>102</v>
      </c>
      <c r="F14" s="90">
        <v>16035</v>
      </c>
      <c r="G14" s="90">
        <v>4</v>
      </c>
      <c r="H14" s="90">
        <v>520</v>
      </c>
      <c r="I14" s="90">
        <v>4</v>
      </c>
      <c r="J14" s="90">
        <v>678</v>
      </c>
      <c r="K14" s="90">
        <v>24</v>
      </c>
      <c r="L14" s="90">
        <v>7</v>
      </c>
      <c r="M14" s="90">
        <v>90</v>
      </c>
    </row>
    <row r="15" spans="1:13" ht="11.25">
      <c r="A15" s="52">
        <v>4</v>
      </c>
      <c r="B15" s="66" t="s">
        <v>239</v>
      </c>
      <c r="C15" s="90">
        <v>4</v>
      </c>
      <c r="D15" s="90">
        <v>5110</v>
      </c>
      <c r="E15" s="90">
        <v>9</v>
      </c>
      <c r="F15" s="90">
        <v>4620</v>
      </c>
      <c r="G15" s="90">
        <v>6</v>
      </c>
      <c r="H15" s="90">
        <v>8000</v>
      </c>
      <c r="I15" s="90">
        <v>28</v>
      </c>
      <c r="J15" s="90">
        <v>1102</v>
      </c>
      <c r="K15" s="90">
        <v>250</v>
      </c>
      <c r="L15" s="90">
        <v>2630</v>
      </c>
      <c r="M15" s="90">
        <v>210</v>
      </c>
    </row>
    <row r="16" spans="1:13" ht="11.25">
      <c r="A16" s="52">
        <v>5</v>
      </c>
      <c r="B16" s="66" t="s">
        <v>240</v>
      </c>
      <c r="C16" s="90">
        <v>5</v>
      </c>
      <c r="D16" s="90">
        <v>1652</v>
      </c>
      <c r="E16" s="90">
        <v>15</v>
      </c>
      <c r="F16" s="90">
        <v>13564</v>
      </c>
      <c r="G16" s="90">
        <v>8</v>
      </c>
      <c r="H16" s="90">
        <v>9856</v>
      </c>
      <c r="I16" s="90"/>
      <c r="J16" s="90">
        <v>430</v>
      </c>
      <c r="K16" s="90">
        <v>14</v>
      </c>
      <c r="L16" s="90">
        <v>89</v>
      </c>
      <c r="M16" s="90">
        <v>164</v>
      </c>
    </row>
    <row r="17" spans="1:13" ht="11.25">
      <c r="A17" s="52">
        <v>6</v>
      </c>
      <c r="B17" s="66" t="s">
        <v>241</v>
      </c>
      <c r="C17" s="90">
        <v>14</v>
      </c>
      <c r="D17" s="90">
        <v>11281</v>
      </c>
      <c r="E17" s="90">
        <v>38</v>
      </c>
      <c r="F17" s="90">
        <v>6528</v>
      </c>
      <c r="G17" s="90">
        <v>9</v>
      </c>
      <c r="H17" s="90">
        <v>389</v>
      </c>
      <c r="I17" s="90">
        <v>12</v>
      </c>
      <c r="J17" s="90">
        <v>960</v>
      </c>
      <c r="K17" s="90">
        <v>50</v>
      </c>
      <c r="L17" s="90">
        <v>481</v>
      </c>
      <c r="M17" s="90">
        <v>308</v>
      </c>
    </row>
    <row r="18" spans="1:13" ht="11.25">
      <c r="A18" s="113" t="s">
        <v>313</v>
      </c>
      <c r="B18" s="113"/>
      <c r="C18" s="33">
        <f>SUM(C12:C17)</f>
        <v>30</v>
      </c>
      <c r="D18" s="33">
        <f aca="true" t="shared" si="0" ref="D18:M18">SUM(D12:D17)</f>
        <v>19331</v>
      </c>
      <c r="E18" s="33">
        <f t="shared" si="0"/>
        <v>225</v>
      </c>
      <c r="F18" s="33">
        <f t="shared" si="0"/>
        <v>54385</v>
      </c>
      <c r="G18" s="33">
        <f t="shared" si="0"/>
        <v>39</v>
      </c>
      <c r="H18" s="33">
        <f t="shared" si="0"/>
        <v>20343</v>
      </c>
      <c r="I18" s="33">
        <f t="shared" si="0"/>
        <v>48</v>
      </c>
      <c r="J18" s="33">
        <f t="shared" si="0"/>
        <v>3728</v>
      </c>
      <c r="K18" s="33">
        <f t="shared" si="0"/>
        <v>345</v>
      </c>
      <c r="L18" s="33">
        <f t="shared" si="0"/>
        <v>3737</v>
      </c>
      <c r="M18" s="33">
        <f t="shared" si="0"/>
        <v>939</v>
      </c>
    </row>
    <row r="19" spans="1:13" ht="15.75" customHeight="1">
      <c r="A19" s="103" t="s">
        <v>303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</row>
    <row r="20" spans="1:13" ht="11.25">
      <c r="A20" s="51">
        <v>7</v>
      </c>
      <c r="B20" s="65" t="s">
        <v>242</v>
      </c>
      <c r="C20" s="89">
        <v>3</v>
      </c>
      <c r="D20" s="89">
        <v>1200</v>
      </c>
      <c r="E20" s="89">
        <v>45</v>
      </c>
      <c r="F20" s="89">
        <v>9200</v>
      </c>
      <c r="G20" s="89">
        <v>3</v>
      </c>
      <c r="H20" s="89">
        <v>1000</v>
      </c>
      <c r="I20" s="89">
        <v>16</v>
      </c>
      <c r="J20" s="89">
        <v>1600</v>
      </c>
      <c r="K20" s="89">
        <v>16</v>
      </c>
      <c r="L20" s="89">
        <v>10</v>
      </c>
      <c r="M20" s="89">
        <v>105</v>
      </c>
    </row>
    <row r="21" spans="1:13" ht="11.25">
      <c r="A21" s="52">
        <v>8</v>
      </c>
      <c r="B21" s="66" t="s">
        <v>243</v>
      </c>
      <c r="C21" s="90">
        <v>9</v>
      </c>
      <c r="D21" s="90">
        <v>3200</v>
      </c>
      <c r="E21" s="90">
        <v>29</v>
      </c>
      <c r="F21" s="90">
        <v>9800</v>
      </c>
      <c r="G21" s="90">
        <v>2</v>
      </c>
      <c r="H21" s="90">
        <v>728</v>
      </c>
      <c r="I21" s="90">
        <v>23964</v>
      </c>
      <c r="J21" s="90">
        <v>362111</v>
      </c>
      <c r="K21" s="90">
        <v>50000</v>
      </c>
      <c r="L21" s="90">
        <v>376</v>
      </c>
      <c r="M21" s="90">
        <v>35</v>
      </c>
    </row>
    <row r="22" spans="1:13" ht="11.25">
      <c r="A22" s="52">
        <v>9</v>
      </c>
      <c r="B22" s="66" t="s">
        <v>244</v>
      </c>
      <c r="C22" s="90">
        <v>5</v>
      </c>
      <c r="D22" s="90">
        <v>1800</v>
      </c>
      <c r="E22" s="90">
        <v>85</v>
      </c>
      <c r="F22" s="90">
        <v>33708</v>
      </c>
      <c r="G22" s="90">
        <v>6</v>
      </c>
      <c r="H22" s="90">
        <v>650</v>
      </c>
      <c r="I22" s="90">
        <v>27</v>
      </c>
      <c r="J22" s="90">
        <v>1700</v>
      </c>
      <c r="K22" s="90">
        <v>14586</v>
      </c>
      <c r="L22" s="90">
        <v>7560</v>
      </c>
      <c r="M22" s="90">
        <v>141</v>
      </c>
    </row>
    <row r="23" spans="1:13" ht="11.25">
      <c r="A23" s="52">
        <v>10</v>
      </c>
      <c r="B23" s="66" t="s">
        <v>245</v>
      </c>
      <c r="C23" s="90">
        <v>1</v>
      </c>
      <c r="D23" s="90">
        <v>300</v>
      </c>
      <c r="E23" s="90">
        <v>23</v>
      </c>
      <c r="F23" s="90">
        <v>3850</v>
      </c>
      <c r="G23" s="90">
        <v>4</v>
      </c>
      <c r="H23" s="90">
        <v>212</v>
      </c>
      <c r="I23" s="90">
        <v>28</v>
      </c>
      <c r="J23" s="90">
        <v>1432</v>
      </c>
      <c r="K23" s="90">
        <v>100</v>
      </c>
      <c r="L23" s="90">
        <v>800</v>
      </c>
      <c r="M23" s="90">
        <v>122</v>
      </c>
    </row>
    <row r="24" spans="1:13" ht="11.25">
      <c r="A24" s="52">
        <v>11</v>
      </c>
      <c r="B24" s="66" t="s">
        <v>246</v>
      </c>
      <c r="C24" s="90">
        <v>3</v>
      </c>
      <c r="D24" s="90">
        <v>1382</v>
      </c>
      <c r="E24" s="90">
        <v>72</v>
      </c>
      <c r="F24" s="90">
        <v>2880</v>
      </c>
      <c r="G24" s="90">
        <v>2</v>
      </c>
      <c r="H24" s="90">
        <v>1356</v>
      </c>
      <c r="I24" s="90">
        <v>12</v>
      </c>
      <c r="J24" s="90">
        <v>642</v>
      </c>
      <c r="K24" s="90">
        <v>32</v>
      </c>
      <c r="L24" s="90">
        <v>315</v>
      </c>
      <c r="M24" s="90">
        <v>185</v>
      </c>
    </row>
    <row r="25" spans="1:13" ht="11.25">
      <c r="A25" s="52">
        <v>12</v>
      </c>
      <c r="B25" s="66" t="s">
        <v>247</v>
      </c>
      <c r="C25" s="90">
        <v>1</v>
      </c>
      <c r="D25" s="90">
        <v>1500</v>
      </c>
      <c r="E25" s="90">
        <v>10</v>
      </c>
      <c r="F25" s="90">
        <v>30975</v>
      </c>
      <c r="G25" s="90">
        <v>4</v>
      </c>
      <c r="H25" s="90">
        <v>1225</v>
      </c>
      <c r="I25" s="90">
        <v>22</v>
      </c>
      <c r="J25" s="90">
        <v>2000</v>
      </c>
      <c r="K25" s="90">
        <v>247</v>
      </c>
      <c r="L25" s="90">
        <v>1587</v>
      </c>
      <c r="M25" s="90">
        <v>181</v>
      </c>
    </row>
    <row r="26" spans="1:13" ht="11.25">
      <c r="A26" s="113" t="s">
        <v>313</v>
      </c>
      <c r="B26" s="113"/>
      <c r="C26" s="33">
        <f>SUM(C20:C25)</f>
        <v>22</v>
      </c>
      <c r="D26" s="33">
        <f aca="true" t="shared" si="1" ref="D26:M26">SUM(D20:D25)</f>
        <v>9382</v>
      </c>
      <c r="E26" s="33">
        <f t="shared" si="1"/>
        <v>264</v>
      </c>
      <c r="F26" s="33">
        <f t="shared" si="1"/>
        <v>90413</v>
      </c>
      <c r="G26" s="33">
        <f t="shared" si="1"/>
        <v>21</v>
      </c>
      <c r="H26" s="33">
        <f t="shared" si="1"/>
        <v>5171</v>
      </c>
      <c r="I26" s="33">
        <f t="shared" si="1"/>
        <v>24069</v>
      </c>
      <c r="J26" s="33">
        <f t="shared" si="1"/>
        <v>369485</v>
      </c>
      <c r="K26" s="33">
        <f t="shared" si="1"/>
        <v>64981</v>
      </c>
      <c r="L26" s="33">
        <f t="shared" si="1"/>
        <v>10648</v>
      </c>
      <c r="M26" s="33">
        <f t="shared" si="1"/>
        <v>769</v>
      </c>
    </row>
    <row r="27" spans="1:13" ht="15.75" customHeight="1">
      <c r="A27" s="103" t="s">
        <v>304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</row>
    <row r="28" spans="1:13" ht="11.25">
      <c r="A28" s="51">
        <v>13</v>
      </c>
      <c r="B28" s="65" t="s">
        <v>248</v>
      </c>
      <c r="C28" s="89">
        <v>16</v>
      </c>
      <c r="D28" s="89">
        <v>20000</v>
      </c>
      <c r="E28" s="89">
        <v>26</v>
      </c>
      <c r="F28" s="89">
        <v>5000</v>
      </c>
      <c r="G28" s="89">
        <v>55</v>
      </c>
      <c r="H28" s="89">
        <v>6500</v>
      </c>
      <c r="I28" s="89">
        <v>10</v>
      </c>
      <c r="J28" s="89">
        <v>1060</v>
      </c>
      <c r="K28" s="89">
        <v>68</v>
      </c>
      <c r="L28" s="89">
        <v>400</v>
      </c>
      <c r="M28" s="89">
        <v>126</v>
      </c>
    </row>
    <row r="29" spans="1:13" ht="11.25">
      <c r="A29" s="52">
        <v>14</v>
      </c>
      <c r="B29" s="66" t="s">
        <v>249</v>
      </c>
      <c r="C29" s="90">
        <v>8</v>
      </c>
      <c r="D29" s="90">
        <v>3200</v>
      </c>
      <c r="E29" s="90">
        <v>63</v>
      </c>
      <c r="F29" s="90">
        <v>24986</v>
      </c>
      <c r="G29" s="90">
        <v>30</v>
      </c>
      <c r="H29" s="90">
        <v>9833</v>
      </c>
      <c r="I29" s="90">
        <v>21</v>
      </c>
      <c r="J29" s="90">
        <v>2435</v>
      </c>
      <c r="K29" s="90">
        <v>150</v>
      </c>
      <c r="L29" s="90">
        <v>1885</v>
      </c>
      <c r="M29" s="90">
        <v>54</v>
      </c>
    </row>
    <row r="30" spans="1:13" ht="11.25">
      <c r="A30" s="52">
        <v>15</v>
      </c>
      <c r="B30" s="66" t="s">
        <v>250</v>
      </c>
      <c r="C30" s="90">
        <v>203</v>
      </c>
      <c r="D30" s="90">
        <v>42568</v>
      </c>
      <c r="E30" s="90">
        <v>174</v>
      </c>
      <c r="F30" s="90">
        <v>10725</v>
      </c>
      <c r="G30" s="90">
        <v>96</v>
      </c>
      <c r="H30" s="90">
        <v>5200</v>
      </c>
      <c r="I30" s="90">
        <v>3</v>
      </c>
      <c r="J30" s="90">
        <v>626</v>
      </c>
      <c r="K30" s="90">
        <v>58</v>
      </c>
      <c r="L30" s="90">
        <v>16308</v>
      </c>
      <c r="M30" s="90">
        <v>137</v>
      </c>
    </row>
    <row r="31" spans="1:13" ht="11.25">
      <c r="A31" s="52">
        <v>16</v>
      </c>
      <c r="B31" s="66" t="s">
        <v>251</v>
      </c>
      <c r="C31" s="90">
        <v>6</v>
      </c>
      <c r="D31" s="90">
        <v>6545</v>
      </c>
      <c r="E31" s="90">
        <v>45</v>
      </c>
      <c r="F31" s="90">
        <v>16405</v>
      </c>
      <c r="G31" s="90">
        <v>8</v>
      </c>
      <c r="H31" s="90">
        <v>815</v>
      </c>
      <c r="I31" s="90">
        <v>22</v>
      </c>
      <c r="J31" s="90" t="s">
        <v>359</v>
      </c>
      <c r="K31" s="90">
        <v>242</v>
      </c>
      <c r="L31" s="90">
        <v>2462</v>
      </c>
      <c r="M31" s="90">
        <v>154</v>
      </c>
    </row>
    <row r="32" spans="1:13" ht="11.25">
      <c r="A32" s="52">
        <v>17</v>
      </c>
      <c r="B32" s="66" t="s">
        <v>252</v>
      </c>
      <c r="C32" s="90">
        <v>77</v>
      </c>
      <c r="D32" s="90">
        <v>14890</v>
      </c>
      <c r="E32" s="90">
        <v>379</v>
      </c>
      <c r="F32" s="90">
        <v>70771</v>
      </c>
      <c r="G32" s="90">
        <v>45</v>
      </c>
      <c r="H32" s="90">
        <v>2526</v>
      </c>
      <c r="I32" s="90">
        <v>3730</v>
      </c>
      <c r="J32" s="90">
        <v>110</v>
      </c>
      <c r="K32" s="90">
        <v>5648</v>
      </c>
      <c r="L32" s="90">
        <v>64</v>
      </c>
      <c r="M32" s="90">
        <v>186</v>
      </c>
    </row>
    <row r="33" spans="1:13" ht="11.25">
      <c r="A33" s="113" t="s">
        <v>313</v>
      </c>
      <c r="B33" s="113"/>
      <c r="C33" s="33">
        <f>SUM(C28:C32)</f>
        <v>310</v>
      </c>
      <c r="D33" s="33">
        <f aca="true" t="shared" si="2" ref="D33:M33">SUM(D28:D32)</f>
        <v>87203</v>
      </c>
      <c r="E33" s="33">
        <f t="shared" si="2"/>
        <v>687</v>
      </c>
      <c r="F33" s="33">
        <f t="shared" si="2"/>
        <v>127887</v>
      </c>
      <c r="G33" s="33">
        <f t="shared" si="2"/>
        <v>234</v>
      </c>
      <c r="H33" s="33">
        <f t="shared" si="2"/>
        <v>24874</v>
      </c>
      <c r="I33" s="33">
        <f t="shared" si="2"/>
        <v>3786</v>
      </c>
      <c r="J33" s="33">
        <f t="shared" si="2"/>
        <v>4231</v>
      </c>
      <c r="K33" s="33">
        <f t="shared" si="2"/>
        <v>6166</v>
      </c>
      <c r="L33" s="33">
        <f t="shared" si="2"/>
        <v>21119</v>
      </c>
      <c r="M33" s="33">
        <f t="shared" si="2"/>
        <v>657</v>
      </c>
    </row>
    <row r="34" spans="1:13" ht="11.25">
      <c r="A34" s="103" t="s">
        <v>312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</row>
    <row r="35" spans="1:13" ht="11.25">
      <c r="A35" s="51">
        <v>18</v>
      </c>
      <c r="B35" s="65" t="s">
        <v>253</v>
      </c>
      <c r="C35" s="89">
        <v>16</v>
      </c>
      <c r="D35" s="89">
        <v>7500</v>
      </c>
      <c r="E35" s="89">
        <v>64</v>
      </c>
      <c r="F35" s="89">
        <v>17873</v>
      </c>
      <c r="G35" s="89">
        <v>63</v>
      </c>
      <c r="H35" s="89">
        <v>132</v>
      </c>
      <c r="I35" s="89">
        <v>20</v>
      </c>
      <c r="J35" s="89">
        <v>1980000</v>
      </c>
      <c r="K35" s="89">
        <v>900</v>
      </c>
      <c r="L35" s="89">
        <v>320</v>
      </c>
      <c r="M35" s="89">
        <v>116</v>
      </c>
    </row>
    <row r="36" spans="1:13" ht="11.25">
      <c r="A36" s="52">
        <v>19</v>
      </c>
      <c r="B36" s="66" t="s">
        <v>254</v>
      </c>
      <c r="C36" s="90">
        <v>52</v>
      </c>
      <c r="D36" s="90">
        <v>12654</v>
      </c>
      <c r="E36" s="90">
        <v>120</v>
      </c>
      <c r="F36" s="90">
        <v>18896</v>
      </c>
      <c r="G36" s="90">
        <v>136</v>
      </c>
      <c r="H36" s="90">
        <v>45520</v>
      </c>
      <c r="I36" s="90">
        <v>13</v>
      </c>
      <c r="J36" s="90">
        <v>3951</v>
      </c>
      <c r="K36" s="90">
        <v>174</v>
      </c>
      <c r="L36" s="90">
        <v>0</v>
      </c>
      <c r="M36" s="90">
        <v>886</v>
      </c>
    </row>
    <row r="37" spans="1:13" ht="11.25">
      <c r="A37" s="52">
        <v>20</v>
      </c>
      <c r="B37" s="66" t="s">
        <v>255</v>
      </c>
      <c r="C37" s="90">
        <v>11</v>
      </c>
      <c r="D37" s="90">
        <v>4150</v>
      </c>
      <c r="E37" s="90">
        <v>42</v>
      </c>
      <c r="F37" s="90">
        <v>29883</v>
      </c>
      <c r="G37" s="90">
        <v>17</v>
      </c>
      <c r="H37" s="90">
        <v>17500</v>
      </c>
      <c r="I37" s="90">
        <v>12</v>
      </c>
      <c r="J37" s="90">
        <v>805</v>
      </c>
      <c r="K37" s="90">
        <v>12</v>
      </c>
      <c r="L37" s="90">
        <v>1540</v>
      </c>
      <c r="M37" s="90">
        <v>265</v>
      </c>
    </row>
    <row r="38" spans="1:13" ht="11.25">
      <c r="A38" s="52">
        <v>21</v>
      </c>
      <c r="B38" s="66" t="s">
        <v>256</v>
      </c>
      <c r="C38" s="90">
        <v>3</v>
      </c>
      <c r="D38" s="90">
        <v>22210</v>
      </c>
      <c r="E38" s="90">
        <v>46</v>
      </c>
      <c r="F38" s="90">
        <v>44200</v>
      </c>
      <c r="G38" s="90">
        <v>6</v>
      </c>
      <c r="H38" s="90">
        <v>1789</v>
      </c>
      <c r="I38" s="90">
        <v>31</v>
      </c>
      <c r="J38" s="90">
        <v>3422</v>
      </c>
      <c r="K38" s="90">
        <v>31</v>
      </c>
      <c r="L38" s="90" t="s">
        <v>366</v>
      </c>
      <c r="M38" s="90">
        <v>223</v>
      </c>
    </row>
    <row r="39" spans="1:13" ht="11.25">
      <c r="A39" s="52">
        <v>22</v>
      </c>
      <c r="B39" s="66" t="s">
        <v>257</v>
      </c>
      <c r="C39" s="90">
        <v>1</v>
      </c>
      <c r="D39" s="90">
        <v>300</v>
      </c>
      <c r="E39" s="90">
        <v>19</v>
      </c>
      <c r="F39" s="90">
        <v>10639</v>
      </c>
      <c r="G39" s="90">
        <v>38</v>
      </c>
      <c r="H39" s="90">
        <v>21318</v>
      </c>
      <c r="I39" s="90">
        <v>16</v>
      </c>
      <c r="J39" s="90">
        <v>13755</v>
      </c>
      <c r="K39" s="90">
        <v>79</v>
      </c>
      <c r="L39" s="90">
        <v>3215</v>
      </c>
      <c r="M39" s="90">
        <v>161</v>
      </c>
    </row>
    <row r="40" spans="1:13" ht="11.25">
      <c r="A40" s="52">
        <v>23</v>
      </c>
      <c r="B40" s="66" t="s">
        <v>258</v>
      </c>
      <c r="C40" s="90">
        <v>8</v>
      </c>
      <c r="D40" s="90">
        <v>11870</v>
      </c>
      <c r="E40" s="90">
        <v>48</v>
      </c>
      <c r="F40" s="90">
        <v>68790</v>
      </c>
      <c r="G40" s="90">
        <v>3</v>
      </c>
      <c r="H40" s="90">
        <v>120</v>
      </c>
      <c r="I40" s="90">
        <v>13</v>
      </c>
      <c r="J40" s="90">
        <v>1495</v>
      </c>
      <c r="K40" s="90">
        <v>101</v>
      </c>
      <c r="L40" s="90">
        <v>1370</v>
      </c>
      <c r="M40" s="90">
        <v>350</v>
      </c>
    </row>
    <row r="41" spans="1:13" ht="11.25">
      <c r="A41" s="52">
        <v>24</v>
      </c>
      <c r="B41" s="66" t="s">
        <v>259</v>
      </c>
      <c r="C41" s="90">
        <v>6</v>
      </c>
      <c r="D41" s="90">
        <v>4500</v>
      </c>
      <c r="E41" s="90">
        <v>36</v>
      </c>
      <c r="F41" s="90">
        <v>21760</v>
      </c>
      <c r="G41" s="90">
        <v>16</v>
      </c>
      <c r="H41" s="90">
        <v>11750</v>
      </c>
      <c r="I41" s="90">
        <v>18</v>
      </c>
      <c r="J41" s="90">
        <v>2270</v>
      </c>
      <c r="K41" s="90">
        <v>236</v>
      </c>
      <c r="L41" s="90">
        <v>650</v>
      </c>
      <c r="M41" s="90">
        <v>145</v>
      </c>
    </row>
    <row r="42" spans="1:13" ht="11.25">
      <c r="A42" s="52">
        <v>25</v>
      </c>
      <c r="B42" s="66" t="s">
        <v>260</v>
      </c>
      <c r="C42" s="90">
        <v>7</v>
      </c>
      <c r="D42" s="90">
        <v>1300</v>
      </c>
      <c r="E42" s="90">
        <v>11</v>
      </c>
      <c r="F42" s="90">
        <v>5570</v>
      </c>
      <c r="G42" s="90">
        <v>48</v>
      </c>
      <c r="H42" s="90">
        <v>2165</v>
      </c>
      <c r="I42" s="90">
        <v>15</v>
      </c>
      <c r="J42" s="90">
        <v>1711</v>
      </c>
      <c r="K42" s="90">
        <v>321</v>
      </c>
      <c r="L42" s="90">
        <v>22500</v>
      </c>
      <c r="M42" s="90">
        <v>286</v>
      </c>
    </row>
    <row r="43" spans="1:13" ht="11.25">
      <c r="A43" s="113" t="s">
        <v>313</v>
      </c>
      <c r="B43" s="113"/>
      <c r="C43" s="33">
        <f>SUM(C35:C42)</f>
        <v>104</v>
      </c>
      <c r="D43" s="33">
        <f aca="true" t="shared" si="3" ref="D43:M43">SUM(D35:D42)</f>
        <v>64484</v>
      </c>
      <c r="E43" s="33">
        <f t="shared" si="3"/>
        <v>386</v>
      </c>
      <c r="F43" s="33">
        <f t="shared" si="3"/>
        <v>217611</v>
      </c>
      <c r="G43" s="33">
        <f t="shared" si="3"/>
        <v>327</v>
      </c>
      <c r="H43" s="33">
        <f t="shared" si="3"/>
        <v>100294</v>
      </c>
      <c r="I43" s="33">
        <f t="shared" si="3"/>
        <v>138</v>
      </c>
      <c r="J43" s="33">
        <f t="shared" si="3"/>
        <v>2007409</v>
      </c>
      <c r="K43" s="33">
        <f t="shared" si="3"/>
        <v>1854</v>
      </c>
      <c r="L43" s="33">
        <f t="shared" si="3"/>
        <v>29595</v>
      </c>
      <c r="M43" s="33">
        <f t="shared" si="3"/>
        <v>2432</v>
      </c>
    </row>
    <row r="44" spans="1:13" ht="15.75" customHeight="1">
      <c r="A44" s="103" t="s">
        <v>311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</row>
    <row r="45" spans="1:13" ht="11.25">
      <c r="A45" s="51">
        <v>26</v>
      </c>
      <c r="B45" s="65" t="s">
        <v>261</v>
      </c>
      <c r="C45" s="89">
        <v>14</v>
      </c>
      <c r="D45" s="89">
        <v>70400</v>
      </c>
      <c r="E45" s="89">
        <v>27</v>
      </c>
      <c r="F45" s="89">
        <v>81700</v>
      </c>
      <c r="G45" s="89">
        <v>220</v>
      </c>
      <c r="H45" s="89">
        <v>28600</v>
      </c>
      <c r="I45" s="89">
        <v>28</v>
      </c>
      <c r="J45" s="89">
        <v>1850</v>
      </c>
      <c r="K45" s="89">
        <v>185</v>
      </c>
      <c r="L45" s="89">
        <v>3350</v>
      </c>
      <c r="M45" s="89">
        <v>637</v>
      </c>
    </row>
    <row r="46" spans="1:13" ht="11.25">
      <c r="A46" s="52">
        <v>27</v>
      </c>
      <c r="B46" s="66" t="s">
        <v>262</v>
      </c>
      <c r="C46" s="90">
        <v>21</v>
      </c>
      <c r="D46" s="90">
        <v>25000</v>
      </c>
      <c r="E46" s="90">
        <v>46</v>
      </c>
      <c r="F46" s="90">
        <v>4000</v>
      </c>
      <c r="G46" s="90">
        <v>16</v>
      </c>
      <c r="H46" s="90">
        <v>2746</v>
      </c>
      <c r="I46" s="90">
        <v>27</v>
      </c>
      <c r="J46" s="90">
        <v>3462</v>
      </c>
      <c r="K46" s="90">
        <v>430</v>
      </c>
      <c r="L46" s="90">
        <v>2000</v>
      </c>
      <c r="M46" s="90">
        <v>450</v>
      </c>
    </row>
    <row r="47" spans="1:13" ht="11.25">
      <c r="A47" s="52">
        <v>28</v>
      </c>
      <c r="B47" s="66" t="s">
        <v>263</v>
      </c>
      <c r="C47" s="90">
        <v>3</v>
      </c>
      <c r="D47" s="90">
        <v>8200</v>
      </c>
      <c r="E47" s="90">
        <v>70</v>
      </c>
      <c r="F47" s="90">
        <v>24500</v>
      </c>
      <c r="G47" s="90">
        <v>5</v>
      </c>
      <c r="H47" s="90">
        <v>1100</v>
      </c>
      <c r="I47" s="90">
        <v>27</v>
      </c>
      <c r="J47" s="90">
        <v>1708.5</v>
      </c>
      <c r="K47" s="90">
        <v>60</v>
      </c>
      <c r="L47" s="90">
        <v>1800</v>
      </c>
      <c r="M47" s="90">
        <v>262</v>
      </c>
    </row>
    <row r="48" spans="1:13" ht="11.25">
      <c r="A48" s="52">
        <v>29</v>
      </c>
      <c r="B48" s="66" t="s">
        <v>264</v>
      </c>
      <c r="C48" s="90">
        <v>24</v>
      </c>
      <c r="D48" s="90">
        <v>11554</v>
      </c>
      <c r="E48" s="90">
        <v>55</v>
      </c>
      <c r="F48" s="90">
        <v>33275</v>
      </c>
      <c r="G48" s="90">
        <v>50</v>
      </c>
      <c r="H48" s="90">
        <v>600</v>
      </c>
      <c r="I48" s="90">
        <v>15</v>
      </c>
      <c r="J48" s="90">
        <v>1970</v>
      </c>
      <c r="K48" s="90">
        <v>82</v>
      </c>
      <c r="L48" s="90">
        <v>2622</v>
      </c>
      <c r="M48" s="90">
        <v>159</v>
      </c>
    </row>
    <row r="49" spans="1:13" ht="11.25">
      <c r="A49" s="52">
        <v>30</v>
      </c>
      <c r="B49" s="66" t="s">
        <v>265</v>
      </c>
      <c r="C49" s="90">
        <v>7</v>
      </c>
      <c r="D49" s="90">
        <v>2000</v>
      </c>
      <c r="E49" s="90">
        <v>34</v>
      </c>
      <c r="F49" s="90">
        <v>14678</v>
      </c>
      <c r="G49" s="90">
        <v>18</v>
      </c>
      <c r="H49" s="90">
        <v>3987</v>
      </c>
      <c r="I49" s="90">
        <v>3</v>
      </c>
      <c r="J49" s="90">
        <v>60</v>
      </c>
      <c r="K49" s="90">
        <v>3</v>
      </c>
      <c r="L49" s="90">
        <v>6540</v>
      </c>
      <c r="M49" s="90">
        <v>1410</v>
      </c>
    </row>
    <row r="50" spans="1:13" ht="11.25">
      <c r="A50" s="52">
        <v>31</v>
      </c>
      <c r="B50" s="66" t="s">
        <v>266</v>
      </c>
      <c r="C50" s="90">
        <v>6</v>
      </c>
      <c r="D50" s="90">
        <v>8985</v>
      </c>
      <c r="E50" s="90">
        <v>61</v>
      </c>
      <c r="F50" s="90">
        <v>37575</v>
      </c>
      <c r="G50" s="90">
        <v>15</v>
      </c>
      <c r="H50" s="90">
        <v>8867</v>
      </c>
      <c r="I50" s="90">
        <v>1</v>
      </c>
      <c r="J50" s="90">
        <v>100</v>
      </c>
      <c r="K50" s="90">
        <v>10</v>
      </c>
      <c r="L50" s="90">
        <v>2996</v>
      </c>
      <c r="M50" s="90">
        <v>152</v>
      </c>
    </row>
    <row r="51" spans="1:13" ht="11.25">
      <c r="A51" s="113" t="s">
        <v>313</v>
      </c>
      <c r="B51" s="113"/>
      <c r="C51" s="33">
        <f>SUM(C45:C50)</f>
        <v>75</v>
      </c>
      <c r="D51" s="33">
        <f aca="true" t="shared" si="4" ref="D51:M51">SUM(D45:D50)</f>
        <v>126139</v>
      </c>
      <c r="E51" s="33">
        <f t="shared" si="4"/>
        <v>293</v>
      </c>
      <c r="F51" s="33">
        <f t="shared" si="4"/>
        <v>195728</v>
      </c>
      <c r="G51" s="33">
        <f t="shared" si="4"/>
        <v>324</v>
      </c>
      <c r="H51" s="33">
        <f t="shared" si="4"/>
        <v>45900</v>
      </c>
      <c r="I51" s="33">
        <f t="shared" si="4"/>
        <v>101</v>
      </c>
      <c r="J51" s="33">
        <f t="shared" si="4"/>
        <v>9150.5</v>
      </c>
      <c r="K51" s="33">
        <f t="shared" si="4"/>
        <v>770</v>
      </c>
      <c r="L51" s="33">
        <f t="shared" si="4"/>
        <v>19308</v>
      </c>
      <c r="M51" s="33">
        <f t="shared" si="4"/>
        <v>3070</v>
      </c>
    </row>
    <row r="52" spans="1:13" ht="15.75" customHeight="1">
      <c r="A52" s="103" t="s">
        <v>310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</row>
    <row r="53" spans="1:13" ht="11.25">
      <c r="A53" s="51">
        <v>32</v>
      </c>
      <c r="B53" s="65" t="s">
        <v>267</v>
      </c>
      <c r="C53" s="89">
        <v>11</v>
      </c>
      <c r="D53" s="89">
        <v>20000</v>
      </c>
      <c r="E53" s="89">
        <v>43</v>
      </c>
      <c r="F53" s="89">
        <v>37420</v>
      </c>
      <c r="G53" s="89">
        <v>23</v>
      </c>
      <c r="H53" s="89">
        <v>10430</v>
      </c>
      <c r="I53" s="89">
        <v>4</v>
      </c>
      <c r="J53" s="89">
        <v>90</v>
      </c>
      <c r="K53" s="89">
        <v>10</v>
      </c>
      <c r="L53" s="89">
        <v>411</v>
      </c>
      <c r="M53" s="89">
        <v>56</v>
      </c>
    </row>
    <row r="54" spans="1:13" ht="11.25">
      <c r="A54" s="52">
        <v>33</v>
      </c>
      <c r="B54" s="66" t="s">
        <v>268</v>
      </c>
      <c r="C54" s="90">
        <v>5</v>
      </c>
      <c r="D54" s="90">
        <v>3996</v>
      </c>
      <c r="E54" s="90">
        <v>49</v>
      </c>
      <c r="F54" s="90">
        <v>21125</v>
      </c>
      <c r="G54" s="90">
        <v>10</v>
      </c>
      <c r="H54" s="90">
        <v>550</v>
      </c>
      <c r="I54" s="90">
        <v>15</v>
      </c>
      <c r="J54" s="90">
        <v>2200</v>
      </c>
      <c r="K54" s="90">
        <v>130</v>
      </c>
      <c r="L54" s="90">
        <v>200</v>
      </c>
      <c r="M54" s="90"/>
    </row>
    <row r="55" spans="1:13" ht="11.25">
      <c r="A55" s="52">
        <v>34</v>
      </c>
      <c r="B55" s="66" t="s">
        <v>269</v>
      </c>
      <c r="C55" s="90">
        <v>21</v>
      </c>
      <c r="D55" s="90">
        <v>8402</v>
      </c>
      <c r="E55" s="90">
        <v>39</v>
      </c>
      <c r="F55" s="90">
        <v>31058</v>
      </c>
      <c r="G55" s="90">
        <v>12</v>
      </c>
      <c r="H55" s="90">
        <v>3245</v>
      </c>
      <c r="I55" s="90">
        <v>4</v>
      </c>
      <c r="J55" s="90">
        <v>581</v>
      </c>
      <c r="K55" s="90">
        <v>18</v>
      </c>
      <c r="L55" s="90">
        <v>2500</v>
      </c>
      <c r="M55" s="90">
        <v>184</v>
      </c>
    </row>
    <row r="56" spans="1:13" ht="11.25">
      <c r="A56" s="52">
        <v>35</v>
      </c>
      <c r="B56" s="66" t="s">
        <v>270</v>
      </c>
      <c r="C56" s="90">
        <v>16</v>
      </c>
      <c r="D56" s="90">
        <v>5300</v>
      </c>
      <c r="E56" s="90">
        <v>36</v>
      </c>
      <c r="F56" s="90">
        <v>2720</v>
      </c>
      <c r="G56" s="90">
        <v>26</v>
      </c>
      <c r="H56" s="90">
        <v>1670</v>
      </c>
      <c r="I56" s="90">
        <v>10</v>
      </c>
      <c r="J56" s="90">
        <v>900</v>
      </c>
      <c r="K56" s="90">
        <v>97</v>
      </c>
      <c r="L56" s="90">
        <v>1705</v>
      </c>
      <c r="M56" s="90">
        <v>112</v>
      </c>
    </row>
    <row r="57" spans="1:13" ht="11.25">
      <c r="A57" s="52">
        <v>36</v>
      </c>
      <c r="B57" s="66" t="s">
        <v>271</v>
      </c>
      <c r="C57" s="90">
        <v>62</v>
      </c>
      <c r="D57" s="90">
        <v>15000</v>
      </c>
      <c r="E57" s="90">
        <v>230</v>
      </c>
      <c r="F57" s="90">
        <v>22000</v>
      </c>
      <c r="G57" s="90">
        <v>154</v>
      </c>
      <c r="H57" s="90">
        <v>1754</v>
      </c>
      <c r="I57" s="90">
        <v>19</v>
      </c>
      <c r="J57" s="90">
        <v>380</v>
      </c>
      <c r="K57" s="90">
        <v>19</v>
      </c>
      <c r="L57" s="90">
        <v>165</v>
      </c>
      <c r="M57" s="90">
        <v>117</v>
      </c>
    </row>
    <row r="58" spans="1:13" ht="11.25">
      <c r="A58" s="52">
        <v>37</v>
      </c>
      <c r="B58" s="66" t="s">
        <v>272</v>
      </c>
      <c r="C58" s="90">
        <v>44</v>
      </c>
      <c r="D58" s="90">
        <v>3117</v>
      </c>
      <c r="E58" s="90">
        <v>101</v>
      </c>
      <c r="F58" s="90">
        <v>17521</v>
      </c>
      <c r="G58" s="90">
        <v>1</v>
      </c>
      <c r="H58" s="90">
        <v>400</v>
      </c>
      <c r="I58" s="90">
        <v>18</v>
      </c>
      <c r="J58" s="90">
        <v>4845.8</v>
      </c>
      <c r="K58" s="90">
        <v>199</v>
      </c>
      <c r="L58" s="90">
        <v>584</v>
      </c>
      <c r="M58" s="90">
        <v>88</v>
      </c>
    </row>
    <row r="59" spans="1:13" ht="11.25">
      <c r="A59" s="52">
        <v>38</v>
      </c>
      <c r="B59" s="66" t="s">
        <v>273</v>
      </c>
      <c r="C59" s="90">
        <v>11</v>
      </c>
      <c r="D59" s="90">
        <v>2050</v>
      </c>
      <c r="E59" s="90">
        <v>118</v>
      </c>
      <c r="F59" s="90">
        <v>21075</v>
      </c>
      <c r="G59" s="90">
        <v>14</v>
      </c>
      <c r="H59" s="90">
        <v>1855</v>
      </c>
      <c r="I59" s="90">
        <v>19</v>
      </c>
      <c r="J59" s="90">
        <v>1160</v>
      </c>
      <c r="K59" s="90">
        <v>198</v>
      </c>
      <c r="L59" s="90">
        <v>1767</v>
      </c>
      <c r="M59" s="90">
        <v>137</v>
      </c>
    </row>
    <row r="60" spans="1:13" ht="11.25">
      <c r="A60" s="113" t="s">
        <v>313</v>
      </c>
      <c r="B60" s="113"/>
      <c r="C60" s="33">
        <f>SUM(C53:C59)</f>
        <v>170</v>
      </c>
      <c r="D60" s="33">
        <f aca="true" t="shared" si="5" ref="D60:M60">SUM(D53:D59)</f>
        <v>57865</v>
      </c>
      <c r="E60" s="33">
        <f t="shared" si="5"/>
        <v>616</v>
      </c>
      <c r="F60" s="33">
        <f t="shared" si="5"/>
        <v>152919</v>
      </c>
      <c r="G60" s="33">
        <f t="shared" si="5"/>
        <v>240</v>
      </c>
      <c r="H60" s="33">
        <f t="shared" si="5"/>
        <v>19904</v>
      </c>
      <c r="I60" s="33">
        <f t="shared" si="5"/>
        <v>89</v>
      </c>
      <c r="J60" s="33">
        <f t="shared" si="5"/>
        <v>10156.8</v>
      </c>
      <c r="K60" s="33">
        <f t="shared" si="5"/>
        <v>671</v>
      </c>
      <c r="L60" s="33">
        <f t="shared" si="5"/>
        <v>7332</v>
      </c>
      <c r="M60" s="33">
        <f t="shared" si="5"/>
        <v>694</v>
      </c>
    </row>
    <row r="61" spans="1:13" ht="15.75" customHeight="1">
      <c r="A61" s="103" t="s">
        <v>309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</row>
    <row r="62" spans="1:13" ht="11.25">
      <c r="A62" s="51">
        <v>39</v>
      </c>
      <c r="B62" s="65" t="s">
        <v>274</v>
      </c>
      <c r="C62" s="89">
        <v>7</v>
      </c>
      <c r="D62" s="89">
        <v>2168</v>
      </c>
      <c r="E62" s="89">
        <v>66</v>
      </c>
      <c r="F62" s="89">
        <v>34167</v>
      </c>
      <c r="G62" s="89">
        <v>37</v>
      </c>
      <c r="H62" s="89">
        <v>1696</v>
      </c>
      <c r="I62" s="89">
        <v>7</v>
      </c>
      <c r="J62" s="89">
        <v>604</v>
      </c>
      <c r="K62" s="89">
        <v>13</v>
      </c>
      <c r="L62" s="89">
        <v>811</v>
      </c>
      <c r="M62" s="89">
        <v>128</v>
      </c>
    </row>
    <row r="63" spans="1:13" ht="11.25">
      <c r="A63" s="52">
        <v>40</v>
      </c>
      <c r="B63" s="66" t="s">
        <v>275</v>
      </c>
      <c r="C63" s="90">
        <v>2</v>
      </c>
      <c r="D63" s="90">
        <v>540</v>
      </c>
      <c r="E63" s="90">
        <v>13</v>
      </c>
      <c r="F63" s="90">
        <v>2560</v>
      </c>
      <c r="G63" s="90">
        <v>4</v>
      </c>
      <c r="H63" s="90">
        <v>560</v>
      </c>
      <c r="I63" s="90">
        <v>11</v>
      </c>
      <c r="J63" s="90">
        <v>520</v>
      </c>
      <c r="K63" s="90">
        <v>26</v>
      </c>
      <c r="L63" s="90">
        <v>540</v>
      </c>
      <c r="M63" s="90">
        <v>71</v>
      </c>
    </row>
    <row r="64" spans="1:13" ht="11.25">
      <c r="A64" s="52">
        <v>41</v>
      </c>
      <c r="B64" s="66" t="s">
        <v>276</v>
      </c>
      <c r="C64" s="90">
        <v>19</v>
      </c>
      <c r="D64" s="90">
        <v>2100</v>
      </c>
      <c r="E64" s="90">
        <v>25</v>
      </c>
      <c r="F64" s="90">
        <v>29000</v>
      </c>
      <c r="G64" s="90">
        <v>4</v>
      </c>
      <c r="H64" s="90">
        <v>1300</v>
      </c>
      <c r="I64" s="90">
        <v>1</v>
      </c>
      <c r="J64" s="90">
        <v>150</v>
      </c>
      <c r="K64" s="90">
        <v>11</v>
      </c>
      <c r="L64" s="90">
        <v>352</v>
      </c>
      <c r="M64" s="90">
        <v>125</v>
      </c>
    </row>
    <row r="65" spans="1:13" ht="11.25">
      <c r="A65" s="52">
        <v>42</v>
      </c>
      <c r="B65" s="66" t="s">
        <v>277</v>
      </c>
      <c r="C65" s="90">
        <v>4</v>
      </c>
      <c r="D65" s="90">
        <v>2000</v>
      </c>
      <c r="E65" s="90">
        <v>85</v>
      </c>
      <c r="F65" s="90">
        <v>9715</v>
      </c>
      <c r="G65" s="90">
        <v>17</v>
      </c>
      <c r="H65" s="90">
        <v>710</v>
      </c>
      <c r="I65" s="90">
        <v>129</v>
      </c>
      <c r="J65" s="90">
        <v>2500</v>
      </c>
      <c r="K65" s="90">
        <v>619</v>
      </c>
      <c r="L65" s="90">
        <v>685</v>
      </c>
      <c r="M65" s="90">
        <v>222</v>
      </c>
    </row>
    <row r="66" spans="1:13" ht="11.25">
      <c r="A66" s="52">
        <v>43</v>
      </c>
      <c r="B66" s="66" t="s">
        <v>278</v>
      </c>
      <c r="C66" s="90">
        <v>21</v>
      </c>
      <c r="D66" s="90">
        <v>8000</v>
      </c>
      <c r="E66" s="90">
        <v>13</v>
      </c>
      <c r="F66" s="90">
        <v>1248</v>
      </c>
      <c r="G66" s="90">
        <v>7</v>
      </c>
      <c r="H66" s="90">
        <v>70</v>
      </c>
      <c r="I66" s="90">
        <v>102</v>
      </c>
      <c r="J66" s="90">
        <v>7693.52</v>
      </c>
      <c r="K66" s="90">
        <v>421</v>
      </c>
      <c r="L66" s="90">
        <v>2100</v>
      </c>
      <c r="M66" s="90">
        <v>186</v>
      </c>
    </row>
    <row r="67" spans="1:13" ht="11.25">
      <c r="A67" s="113" t="s">
        <v>313</v>
      </c>
      <c r="B67" s="113"/>
      <c r="C67" s="33">
        <f>SUM(C62:C66)</f>
        <v>53</v>
      </c>
      <c r="D67" s="33">
        <f aca="true" t="shared" si="6" ref="D67:M67">SUM(D62:D66)</f>
        <v>14808</v>
      </c>
      <c r="E67" s="33">
        <f t="shared" si="6"/>
        <v>202</v>
      </c>
      <c r="F67" s="33">
        <f t="shared" si="6"/>
        <v>76690</v>
      </c>
      <c r="G67" s="33">
        <f t="shared" si="6"/>
        <v>69</v>
      </c>
      <c r="H67" s="33">
        <f t="shared" si="6"/>
        <v>4336</v>
      </c>
      <c r="I67" s="33">
        <f t="shared" si="6"/>
        <v>250</v>
      </c>
      <c r="J67" s="33">
        <f t="shared" si="6"/>
        <v>11467.52</v>
      </c>
      <c r="K67" s="33">
        <f t="shared" si="6"/>
        <v>1090</v>
      </c>
      <c r="L67" s="33">
        <f t="shared" si="6"/>
        <v>4488</v>
      </c>
      <c r="M67" s="33">
        <f t="shared" si="6"/>
        <v>732</v>
      </c>
    </row>
    <row r="68" spans="1:13" ht="15.75" customHeight="1">
      <c r="A68" s="103" t="s">
        <v>307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</row>
    <row r="69" spans="1:13" ht="11.25">
      <c r="A69" s="51">
        <v>44</v>
      </c>
      <c r="B69" s="65" t="s">
        <v>279</v>
      </c>
      <c r="C69" s="89">
        <v>3</v>
      </c>
      <c r="D69" s="89">
        <v>10204</v>
      </c>
      <c r="E69" s="89">
        <v>12</v>
      </c>
      <c r="F69" s="89">
        <v>28820</v>
      </c>
      <c r="G69" s="89">
        <v>38</v>
      </c>
      <c r="H69" s="89">
        <v>15000</v>
      </c>
      <c r="I69" s="89">
        <v>4</v>
      </c>
      <c r="J69" s="89">
        <v>510</v>
      </c>
      <c r="K69" s="89">
        <v>16</v>
      </c>
      <c r="L69" s="89">
        <v>4038</v>
      </c>
      <c r="M69" s="89">
        <v>192</v>
      </c>
    </row>
    <row r="70" spans="1:13" ht="11.25">
      <c r="A70" s="52">
        <v>45</v>
      </c>
      <c r="B70" s="66" t="s">
        <v>280</v>
      </c>
      <c r="C70" s="90">
        <v>1</v>
      </c>
      <c r="D70" s="90">
        <v>7042</v>
      </c>
      <c r="E70" s="90">
        <v>135</v>
      </c>
      <c r="F70" s="90">
        <v>20055</v>
      </c>
      <c r="G70" s="90">
        <v>24</v>
      </c>
      <c r="H70" s="90">
        <v>6724</v>
      </c>
      <c r="I70" s="90">
        <v>2</v>
      </c>
      <c r="J70" s="90">
        <v>205</v>
      </c>
      <c r="K70" s="90">
        <v>28</v>
      </c>
      <c r="L70" s="90"/>
      <c r="M70" s="90">
        <v>95</v>
      </c>
    </row>
    <row r="71" spans="1:13" ht="11.25">
      <c r="A71" s="52">
        <v>46</v>
      </c>
      <c r="B71" s="66" t="s">
        <v>281</v>
      </c>
      <c r="C71" s="90">
        <v>80</v>
      </c>
      <c r="D71" s="90">
        <v>925</v>
      </c>
      <c r="E71" s="90">
        <v>118</v>
      </c>
      <c r="F71" s="90">
        <v>9125</v>
      </c>
      <c r="G71" s="90">
        <v>118</v>
      </c>
      <c r="H71" s="90">
        <v>22128</v>
      </c>
      <c r="I71" s="90">
        <v>496</v>
      </c>
      <c r="J71" s="90">
        <v>3801</v>
      </c>
      <c r="K71" s="90">
        <v>378</v>
      </c>
      <c r="L71" s="90"/>
      <c r="M71" s="90">
        <v>35</v>
      </c>
    </row>
    <row r="72" spans="1:13" ht="11.25">
      <c r="A72" s="52">
        <v>47</v>
      </c>
      <c r="B72" s="66" t="s">
        <v>282</v>
      </c>
      <c r="C72" s="90">
        <v>10</v>
      </c>
      <c r="D72" s="90">
        <v>7126</v>
      </c>
      <c r="E72" s="90">
        <v>7</v>
      </c>
      <c r="F72" s="90">
        <v>8376</v>
      </c>
      <c r="G72" s="90">
        <v>11</v>
      </c>
      <c r="H72" s="90">
        <v>667</v>
      </c>
      <c r="I72" s="90">
        <v>2</v>
      </c>
      <c r="J72" s="90">
        <v>40</v>
      </c>
      <c r="K72" s="90">
        <v>9</v>
      </c>
      <c r="L72" s="90">
        <v>55</v>
      </c>
      <c r="M72" s="90">
        <v>264</v>
      </c>
    </row>
    <row r="73" spans="1:13" ht="11.25">
      <c r="A73" s="52">
        <v>48</v>
      </c>
      <c r="B73" s="66" t="s">
        <v>283</v>
      </c>
      <c r="C73" s="90">
        <v>22</v>
      </c>
      <c r="D73" s="90">
        <v>43494</v>
      </c>
      <c r="E73" s="90">
        <v>1493</v>
      </c>
      <c r="F73" s="90">
        <v>542947</v>
      </c>
      <c r="G73" s="90">
        <v>86</v>
      </c>
      <c r="H73" s="90">
        <v>6852</v>
      </c>
      <c r="I73" s="90">
        <v>582</v>
      </c>
      <c r="J73" s="90">
        <v>9970827599</v>
      </c>
      <c r="K73" s="90">
        <v>1020</v>
      </c>
      <c r="L73" s="90"/>
      <c r="M73" s="90">
        <v>638</v>
      </c>
    </row>
    <row r="74" spans="1:13" ht="11.25">
      <c r="A74" s="52">
        <v>49</v>
      </c>
      <c r="B74" s="66" t="s">
        <v>284</v>
      </c>
      <c r="C74" s="90">
        <v>4</v>
      </c>
      <c r="D74" s="90">
        <v>3035</v>
      </c>
      <c r="E74" s="90">
        <v>25</v>
      </c>
      <c r="F74" s="90">
        <v>34733</v>
      </c>
      <c r="G74" s="90">
        <v>14</v>
      </c>
      <c r="H74" s="90">
        <v>782</v>
      </c>
      <c r="I74" s="90">
        <v>8</v>
      </c>
      <c r="J74" s="90">
        <v>1250</v>
      </c>
      <c r="K74" s="90">
        <v>77</v>
      </c>
      <c r="L74" s="90">
        <v>35</v>
      </c>
      <c r="M74" s="90">
        <v>127</v>
      </c>
    </row>
    <row r="75" spans="1:13" ht="11.25">
      <c r="A75" s="52">
        <v>50</v>
      </c>
      <c r="B75" s="66" t="s">
        <v>285</v>
      </c>
      <c r="C75" s="90">
        <v>58</v>
      </c>
      <c r="D75" s="90">
        <v>31150</v>
      </c>
      <c r="E75" s="90">
        <v>83</v>
      </c>
      <c r="F75" s="90">
        <v>38.289</v>
      </c>
      <c r="G75" s="90">
        <v>47</v>
      </c>
      <c r="H75" s="90">
        <v>2450</v>
      </c>
      <c r="I75" s="90">
        <v>29</v>
      </c>
      <c r="J75" s="90">
        <v>450</v>
      </c>
      <c r="K75" s="90">
        <v>29</v>
      </c>
      <c r="L75" s="90">
        <v>250</v>
      </c>
      <c r="M75" s="90">
        <v>171</v>
      </c>
    </row>
    <row r="76" spans="1:13" ht="11.25">
      <c r="A76" s="113" t="s">
        <v>313</v>
      </c>
      <c r="B76" s="113"/>
      <c r="C76" s="33">
        <f>SUM(C69:C75)</f>
        <v>178</v>
      </c>
      <c r="D76" s="33">
        <f aca="true" t="shared" si="7" ref="D76:M76">SUM(D69:D75)</f>
        <v>102976</v>
      </c>
      <c r="E76" s="33">
        <f t="shared" si="7"/>
        <v>1873</v>
      </c>
      <c r="F76" s="33">
        <f t="shared" si="7"/>
        <v>644094.289</v>
      </c>
      <c r="G76" s="33">
        <f t="shared" si="7"/>
        <v>338</v>
      </c>
      <c r="H76" s="33">
        <f t="shared" si="7"/>
        <v>54603</v>
      </c>
      <c r="I76" s="33">
        <f t="shared" si="7"/>
        <v>1123</v>
      </c>
      <c r="J76" s="33">
        <f t="shared" si="7"/>
        <v>9970833855</v>
      </c>
      <c r="K76" s="33">
        <f t="shared" si="7"/>
        <v>1557</v>
      </c>
      <c r="L76" s="33">
        <f t="shared" si="7"/>
        <v>4378</v>
      </c>
      <c r="M76" s="33">
        <f t="shared" si="7"/>
        <v>1522</v>
      </c>
    </row>
    <row r="77" spans="1:13" ht="15.75" customHeight="1">
      <c r="A77" s="103" t="s">
        <v>305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</row>
    <row r="78" spans="1:13" ht="11.25">
      <c r="A78" s="51">
        <v>51</v>
      </c>
      <c r="B78" s="65" t="s">
        <v>286</v>
      </c>
      <c r="C78" s="89">
        <v>2</v>
      </c>
      <c r="D78" s="89">
        <v>1382</v>
      </c>
      <c r="E78" s="89">
        <v>11</v>
      </c>
      <c r="F78" s="89">
        <v>61</v>
      </c>
      <c r="G78" s="89">
        <v>18</v>
      </c>
      <c r="H78" s="89">
        <v>2391</v>
      </c>
      <c r="I78" s="89">
        <v>5</v>
      </c>
      <c r="J78" s="89">
        <v>578</v>
      </c>
      <c r="K78" s="89">
        <v>600</v>
      </c>
      <c r="L78" s="89">
        <v>361</v>
      </c>
      <c r="M78" s="89">
        <v>96</v>
      </c>
    </row>
    <row r="79" spans="1:13" ht="11.25">
      <c r="A79" s="52">
        <v>52</v>
      </c>
      <c r="B79" s="66" t="s">
        <v>287</v>
      </c>
      <c r="C79" s="90">
        <v>7</v>
      </c>
      <c r="D79" s="90">
        <v>802</v>
      </c>
      <c r="E79" s="90">
        <v>14</v>
      </c>
      <c r="F79" s="90">
        <v>9874</v>
      </c>
      <c r="G79" s="90">
        <v>8</v>
      </c>
      <c r="H79" s="90">
        <v>502</v>
      </c>
      <c r="I79" s="90">
        <v>17</v>
      </c>
      <c r="J79" s="90">
        <v>321</v>
      </c>
      <c r="K79" s="90">
        <v>38</v>
      </c>
      <c r="L79" s="90">
        <v>563</v>
      </c>
      <c r="M79" s="90">
        <v>101</v>
      </c>
    </row>
    <row r="80" spans="1:13" ht="11.25">
      <c r="A80" s="52">
        <v>53</v>
      </c>
      <c r="B80" s="66" t="s">
        <v>288</v>
      </c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</row>
    <row r="81" spans="1:13" ht="11.25">
      <c r="A81" s="52">
        <v>54</v>
      </c>
      <c r="B81" s="66" t="s">
        <v>289</v>
      </c>
      <c r="C81" s="90">
        <v>2</v>
      </c>
      <c r="D81" s="90">
        <v>520</v>
      </c>
      <c r="E81" s="90">
        <v>87</v>
      </c>
      <c r="F81" s="90">
        <v>24294</v>
      </c>
      <c r="G81" s="90">
        <v>8</v>
      </c>
      <c r="H81" s="90">
        <v>2304</v>
      </c>
      <c r="I81" s="90">
        <v>2</v>
      </c>
      <c r="J81" s="90">
        <v>170</v>
      </c>
      <c r="K81" s="90">
        <v>24</v>
      </c>
      <c r="L81" s="90">
        <v>925</v>
      </c>
      <c r="M81" s="90">
        <v>156</v>
      </c>
    </row>
    <row r="82" spans="1:13" ht="11.25">
      <c r="A82" s="52">
        <v>55</v>
      </c>
      <c r="B82" s="66" t="s">
        <v>290</v>
      </c>
      <c r="C82" s="90">
        <v>3</v>
      </c>
      <c r="D82" s="90">
        <v>385</v>
      </c>
      <c r="E82" s="90">
        <v>49</v>
      </c>
      <c r="F82" s="90">
        <v>51339</v>
      </c>
      <c r="G82" s="90">
        <v>25</v>
      </c>
      <c r="H82" s="90">
        <v>459</v>
      </c>
      <c r="I82" s="90">
        <v>10</v>
      </c>
      <c r="J82" s="90">
        <v>616</v>
      </c>
      <c r="K82" s="90">
        <v>87</v>
      </c>
      <c r="L82" s="90">
        <v>1957</v>
      </c>
      <c r="M82" s="90">
        <v>125</v>
      </c>
    </row>
    <row r="83" spans="1:13" ht="11.25">
      <c r="A83" s="52">
        <v>56</v>
      </c>
      <c r="B83" s="66" t="s">
        <v>291</v>
      </c>
      <c r="C83" s="90">
        <v>32</v>
      </c>
      <c r="D83" s="90">
        <v>7096</v>
      </c>
      <c r="E83" s="90">
        <v>309</v>
      </c>
      <c r="F83" s="90">
        <v>55654</v>
      </c>
      <c r="G83" s="90">
        <v>14</v>
      </c>
      <c r="H83" s="90">
        <v>280</v>
      </c>
      <c r="I83" s="90">
        <v>14</v>
      </c>
      <c r="J83" s="90">
        <v>8284</v>
      </c>
      <c r="K83" s="90">
        <v>366</v>
      </c>
      <c r="L83" s="90">
        <v>793</v>
      </c>
      <c r="M83" s="90">
        <v>85</v>
      </c>
    </row>
    <row r="84" spans="1:13" ht="11.25">
      <c r="A84" s="52">
        <v>57</v>
      </c>
      <c r="B84" s="66" t="s">
        <v>292</v>
      </c>
      <c r="C84" s="90">
        <v>0</v>
      </c>
      <c r="D84" s="90">
        <v>0</v>
      </c>
      <c r="E84" s="90">
        <v>290</v>
      </c>
      <c r="F84" s="90">
        <v>67430</v>
      </c>
      <c r="G84" s="90">
        <v>8</v>
      </c>
      <c r="H84" s="90">
        <v>778</v>
      </c>
      <c r="I84" s="90">
        <v>2</v>
      </c>
      <c r="J84" s="90">
        <v>154</v>
      </c>
      <c r="K84" s="90">
        <v>13</v>
      </c>
      <c r="L84" s="90">
        <v>1532</v>
      </c>
      <c r="M84" s="90">
        <v>59</v>
      </c>
    </row>
    <row r="85" spans="1:13" ht="11.25">
      <c r="A85" s="113" t="s">
        <v>313</v>
      </c>
      <c r="B85" s="113"/>
      <c r="C85" s="33">
        <f>SUM(C78:C84)</f>
        <v>46</v>
      </c>
      <c r="D85" s="33">
        <f aca="true" t="shared" si="8" ref="D85:M85">SUM(D78:D84)</f>
        <v>10185</v>
      </c>
      <c r="E85" s="33">
        <f t="shared" si="8"/>
        <v>760</v>
      </c>
      <c r="F85" s="33">
        <f t="shared" si="8"/>
        <v>208652</v>
      </c>
      <c r="G85" s="33">
        <f t="shared" si="8"/>
        <v>81</v>
      </c>
      <c r="H85" s="33">
        <f t="shared" si="8"/>
        <v>6714</v>
      </c>
      <c r="I85" s="33">
        <f t="shared" si="8"/>
        <v>50</v>
      </c>
      <c r="J85" s="33">
        <f t="shared" si="8"/>
        <v>10123</v>
      </c>
      <c r="K85" s="33">
        <f t="shared" si="8"/>
        <v>1128</v>
      </c>
      <c r="L85" s="33">
        <f t="shared" si="8"/>
        <v>6131</v>
      </c>
      <c r="M85" s="33">
        <f t="shared" si="8"/>
        <v>622</v>
      </c>
    </row>
    <row r="86" spans="1:13" ht="15.75" customHeight="1">
      <c r="A86" s="103" t="s">
        <v>306</v>
      </c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</row>
    <row r="87" spans="1:13" ht="11.25">
      <c r="A87" s="51">
        <v>58</v>
      </c>
      <c r="B87" s="65" t="s">
        <v>293</v>
      </c>
      <c r="C87" s="89">
        <v>111</v>
      </c>
      <c r="D87" s="89">
        <v>18030</v>
      </c>
      <c r="E87" s="89">
        <v>284</v>
      </c>
      <c r="F87" s="89">
        <v>50616</v>
      </c>
      <c r="G87" s="89">
        <v>18</v>
      </c>
      <c r="H87" s="89">
        <v>2452</v>
      </c>
      <c r="I87" s="89" t="s">
        <v>353</v>
      </c>
      <c r="J87" s="89">
        <v>437</v>
      </c>
      <c r="K87" s="89" t="s">
        <v>353</v>
      </c>
      <c r="L87" s="89">
        <v>225</v>
      </c>
      <c r="M87" s="89">
        <v>109</v>
      </c>
    </row>
    <row r="88" spans="1:13" ht="11.25">
      <c r="A88" s="52">
        <v>59</v>
      </c>
      <c r="B88" s="66" t="s">
        <v>294</v>
      </c>
      <c r="C88" s="90">
        <v>37</v>
      </c>
      <c r="D88" s="90">
        <v>5109</v>
      </c>
      <c r="E88" s="90">
        <v>57</v>
      </c>
      <c r="F88" s="90">
        <v>11808</v>
      </c>
      <c r="G88" s="90">
        <v>8</v>
      </c>
      <c r="H88" s="90">
        <v>1325</v>
      </c>
      <c r="I88" s="90">
        <v>8</v>
      </c>
      <c r="J88" s="90">
        <v>735</v>
      </c>
      <c r="K88" s="90">
        <v>104</v>
      </c>
      <c r="L88" s="90">
        <v>25326</v>
      </c>
      <c r="M88" s="90">
        <v>192</v>
      </c>
    </row>
    <row r="89" spans="1:13" ht="11.25">
      <c r="A89" s="52">
        <v>60</v>
      </c>
      <c r="B89" s="66" t="s">
        <v>295</v>
      </c>
      <c r="C89" s="90">
        <v>8</v>
      </c>
      <c r="D89" s="90">
        <v>600</v>
      </c>
      <c r="E89" s="90">
        <v>420</v>
      </c>
      <c r="F89" s="90">
        <v>36422</v>
      </c>
      <c r="G89" s="90">
        <v>18</v>
      </c>
      <c r="H89" s="90">
        <v>981</v>
      </c>
      <c r="I89" s="90">
        <v>10</v>
      </c>
      <c r="J89" s="90">
        <v>463</v>
      </c>
      <c r="K89" s="90">
        <v>48</v>
      </c>
      <c r="L89" s="90">
        <v>4682</v>
      </c>
      <c r="M89" s="90">
        <v>164</v>
      </c>
    </row>
    <row r="90" spans="1:13" ht="11.25">
      <c r="A90" s="52">
        <v>61</v>
      </c>
      <c r="B90" s="66" t="s">
        <v>296</v>
      </c>
      <c r="C90" s="90"/>
      <c r="D90" s="90"/>
      <c r="E90" s="90">
        <v>508</v>
      </c>
      <c r="F90" s="90">
        <v>66299</v>
      </c>
      <c r="G90" s="90">
        <v>8</v>
      </c>
      <c r="H90" s="90">
        <v>304</v>
      </c>
      <c r="I90" s="90">
        <v>3</v>
      </c>
      <c r="J90" s="90">
        <v>1711</v>
      </c>
      <c r="K90" s="90">
        <v>932</v>
      </c>
      <c r="L90" s="90">
        <v>140</v>
      </c>
      <c r="M90" s="90">
        <v>105</v>
      </c>
    </row>
    <row r="91" spans="1:13" ht="11.25">
      <c r="A91" s="52">
        <v>62</v>
      </c>
      <c r="B91" s="66" t="s">
        <v>297</v>
      </c>
      <c r="C91" s="90">
        <v>5</v>
      </c>
      <c r="D91" s="90">
        <v>610</v>
      </c>
      <c r="E91" s="90">
        <v>27</v>
      </c>
      <c r="F91" s="90">
        <v>20917</v>
      </c>
      <c r="G91" s="90">
        <v>56</v>
      </c>
      <c r="H91" s="90">
        <v>5121</v>
      </c>
      <c r="I91" s="90">
        <v>1008</v>
      </c>
      <c r="J91" s="90">
        <v>11800</v>
      </c>
      <c r="K91" s="90">
        <v>3900</v>
      </c>
      <c r="L91" s="90">
        <v>141</v>
      </c>
      <c r="M91" s="90">
        <v>173</v>
      </c>
    </row>
    <row r="92" spans="1:13" ht="11.25">
      <c r="A92" s="52">
        <v>63</v>
      </c>
      <c r="B92" s="66" t="s">
        <v>298</v>
      </c>
      <c r="C92" s="90">
        <v>17</v>
      </c>
      <c r="D92" s="90">
        <v>16760</v>
      </c>
      <c r="E92" s="90">
        <v>413</v>
      </c>
      <c r="F92" s="90">
        <v>17820</v>
      </c>
      <c r="G92" s="90">
        <v>5</v>
      </c>
      <c r="H92" s="90">
        <v>2450</v>
      </c>
      <c r="I92" s="90">
        <v>17</v>
      </c>
      <c r="J92" s="90">
        <v>1581</v>
      </c>
      <c r="K92" s="90">
        <v>125</v>
      </c>
      <c r="L92" s="90">
        <v>50</v>
      </c>
      <c r="M92" s="90">
        <v>288</v>
      </c>
    </row>
    <row r="93" spans="1:13" ht="11.25">
      <c r="A93" s="113" t="s">
        <v>313</v>
      </c>
      <c r="B93" s="113"/>
      <c r="C93" s="33">
        <f>SUM(C87:C92)</f>
        <v>178</v>
      </c>
      <c r="D93" s="33">
        <f aca="true" t="shared" si="9" ref="D93:M93">SUM(D87:D92)</f>
        <v>41109</v>
      </c>
      <c r="E93" s="33">
        <f t="shared" si="9"/>
        <v>1709</v>
      </c>
      <c r="F93" s="33">
        <f t="shared" si="9"/>
        <v>203882</v>
      </c>
      <c r="G93" s="33">
        <f t="shared" si="9"/>
        <v>113</v>
      </c>
      <c r="H93" s="33">
        <f t="shared" si="9"/>
        <v>12633</v>
      </c>
      <c r="I93" s="33">
        <f t="shared" si="9"/>
        <v>1046</v>
      </c>
      <c r="J93" s="33">
        <f t="shared" si="9"/>
        <v>16727</v>
      </c>
      <c r="K93" s="33">
        <f t="shared" si="9"/>
        <v>5109</v>
      </c>
      <c r="L93" s="33">
        <f t="shared" si="9"/>
        <v>30564</v>
      </c>
      <c r="M93" s="33">
        <f t="shared" si="9"/>
        <v>1031</v>
      </c>
    </row>
    <row r="94" spans="1:13" ht="15.75" customHeight="1">
      <c r="A94" s="103" t="s">
        <v>308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</row>
    <row r="95" spans="1:13" ht="11.25">
      <c r="A95" s="51">
        <v>64</v>
      </c>
      <c r="B95" s="65" t="s">
        <v>299</v>
      </c>
      <c r="C95" s="89">
        <v>3</v>
      </c>
      <c r="D95" s="89">
        <v>2686</v>
      </c>
      <c r="E95" s="89">
        <v>742</v>
      </c>
      <c r="F95" s="89">
        <v>46520</v>
      </c>
      <c r="G95" s="89"/>
      <c r="H95" s="89"/>
      <c r="I95" s="89"/>
      <c r="J95" s="89"/>
      <c r="K95" s="89"/>
      <c r="L95" s="89"/>
      <c r="M95" s="89"/>
    </row>
    <row r="96" spans="1:13" ht="18">
      <c r="A96" s="52">
        <v>65</v>
      </c>
      <c r="B96" s="66" t="s">
        <v>300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</row>
    <row r="97" spans="1:13" ht="18">
      <c r="A97" s="52">
        <v>66</v>
      </c>
      <c r="B97" s="66" t="s">
        <v>338</v>
      </c>
      <c r="C97" s="90">
        <v>20</v>
      </c>
      <c r="D97" s="90">
        <v>21120</v>
      </c>
      <c r="E97" s="90">
        <v>35</v>
      </c>
      <c r="F97" s="90">
        <v>21325</v>
      </c>
      <c r="G97" s="90"/>
      <c r="H97" s="90"/>
      <c r="I97" s="90"/>
      <c r="J97" s="90"/>
      <c r="K97" s="90"/>
      <c r="L97" s="90"/>
      <c r="M97" s="90"/>
    </row>
    <row r="98" spans="1:13" ht="11.25">
      <c r="A98" s="52">
        <v>67</v>
      </c>
      <c r="B98" s="66" t="s">
        <v>301</v>
      </c>
      <c r="C98" s="90">
        <v>1</v>
      </c>
      <c r="D98" s="90">
        <v>5000</v>
      </c>
      <c r="E98" s="90">
        <v>15</v>
      </c>
      <c r="F98" s="90">
        <v>13769</v>
      </c>
      <c r="G98" s="90">
        <v>78</v>
      </c>
      <c r="H98" s="90">
        <v>5485</v>
      </c>
      <c r="I98" s="90">
        <v>0</v>
      </c>
      <c r="J98" s="90">
        <v>0</v>
      </c>
      <c r="K98" s="90">
        <v>0</v>
      </c>
      <c r="L98" s="90">
        <v>1750</v>
      </c>
      <c r="M98" s="90"/>
    </row>
    <row r="99" spans="1:13" ht="11.25">
      <c r="A99" s="113" t="s">
        <v>313</v>
      </c>
      <c r="B99" s="113"/>
      <c r="C99" s="33">
        <f>SUM(C95:C98)</f>
        <v>24</v>
      </c>
      <c r="D99" s="33">
        <f aca="true" t="shared" si="10" ref="D99:M99">SUM(D95:D98)</f>
        <v>28806</v>
      </c>
      <c r="E99" s="33">
        <f t="shared" si="10"/>
        <v>792</v>
      </c>
      <c r="F99" s="33">
        <f t="shared" si="10"/>
        <v>81614</v>
      </c>
      <c r="G99" s="33">
        <f t="shared" si="10"/>
        <v>78</v>
      </c>
      <c r="H99" s="33">
        <f t="shared" si="10"/>
        <v>5485</v>
      </c>
      <c r="I99" s="33">
        <f t="shared" si="10"/>
        <v>0</v>
      </c>
      <c r="J99" s="33">
        <f t="shared" si="10"/>
        <v>0</v>
      </c>
      <c r="K99" s="33">
        <f t="shared" si="10"/>
        <v>0</v>
      </c>
      <c r="L99" s="33">
        <f t="shared" si="10"/>
        <v>1750</v>
      </c>
      <c r="M99" s="33">
        <f t="shared" si="10"/>
        <v>0</v>
      </c>
    </row>
    <row r="100" spans="1:13" ht="19.5" customHeight="1">
      <c r="A100" s="123" t="s">
        <v>315</v>
      </c>
      <c r="B100" s="123"/>
      <c r="C100" s="59">
        <f>C99+C93+C85+C76+C67+C60+C51+C43+C33+C26+C18</f>
        <v>1190</v>
      </c>
      <c r="D100" s="59">
        <f aca="true" t="shared" si="11" ref="D100:M100">D99+D93+D85+D76+D67+D60+D51+D43+D33+D26+D18</f>
        <v>562288</v>
      </c>
      <c r="E100" s="59">
        <f t="shared" si="11"/>
        <v>7807</v>
      </c>
      <c r="F100" s="59">
        <f t="shared" si="11"/>
        <v>2053875.2889999999</v>
      </c>
      <c r="G100" s="59">
        <f t="shared" si="11"/>
        <v>1864</v>
      </c>
      <c r="H100" s="59">
        <f t="shared" si="11"/>
        <v>300257</v>
      </c>
      <c r="I100" s="59">
        <f t="shared" si="11"/>
        <v>30700</v>
      </c>
      <c r="J100" s="59">
        <f t="shared" si="11"/>
        <v>9973276332.82</v>
      </c>
      <c r="K100" s="59">
        <f t="shared" si="11"/>
        <v>83671</v>
      </c>
      <c r="L100" s="59">
        <f t="shared" si="11"/>
        <v>139050</v>
      </c>
      <c r="M100" s="59">
        <f t="shared" si="11"/>
        <v>12468</v>
      </c>
    </row>
  </sheetData>
  <sheetProtection/>
  <autoFilter ref="A10:P10"/>
  <mergeCells count="39">
    <mergeCell ref="A100:B100"/>
    <mergeCell ref="A18:B18"/>
    <mergeCell ref="A26:B26"/>
    <mergeCell ref="A33:B33"/>
    <mergeCell ref="A43:B43"/>
    <mergeCell ref="A51:B51"/>
    <mergeCell ref="A60:B60"/>
    <mergeCell ref="A52:M52"/>
    <mergeCell ref="A67:B67"/>
    <mergeCell ref="A76:B76"/>
    <mergeCell ref="A93:B93"/>
    <mergeCell ref="A99:B99"/>
    <mergeCell ref="A61:M61"/>
    <mergeCell ref="A68:M68"/>
    <mergeCell ref="A77:M77"/>
    <mergeCell ref="A86:M86"/>
    <mergeCell ref="A94:M94"/>
    <mergeCell ref="A27:M27"/>
    <mergeCell ref="A34:M34"/>
    <mergeCell ref="A44:M44"/>
    <mergeCell ref="A85:B85"/>
    <mergeCell ref="A11:M11"/>
    <mergeCell ref="A19:M19"/>
    <mergeCell ref="I8:I9"/>
    <mergeCell ref="C8:D8"/>
    <mergeCell ref="E8:F8"/>
    <mergeCell ref="L7:L9"/>
    <mergeCell ref="M7:M9"/>
    <mergeCell ref="J8:J9"/>
    <mergeCell ref="K8:K9"/>
    <mergeCell ref="G8:G9"/>
    <mergeCell ref="A7:A10"/>
    <mergeCell ref="A4:M4"/>
    <mergeCell ref="A1:M1"/>
    <mergeCell ref="B7:B10"/>
    <mergeCell ref="C7:F7"/>
    <mergeCell ref="G7:H7"/>
    <mergeCell ref="I7:K7"/>
    <mergeCell ref="H8:H9"/>
  </mergeCells>
  <printOptions/>
  <pageMargins left="0.1968503937007874" right="0.1968503937007874" top="0.7480314960629921" bottom="0.2362204724409449" header="0.03937007874015748" footer="0.03937007874015748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6"/>
  <sheetViews>
    <sheetView zoomScale="130" zoomScaleNormal="130" workbookViewId="0" topLeftCell="A4">
      <pane ySplit="3" topLeftCell="BM67" activePane="bottomLeft" state="frozen"/>
      <selection pane="topLeft" activeCell="A4" sqref="A4"/>
      <selection pane="bottomLeft" activeCell="C75" sqref="C75:H75"/>
    </sheetView>
  </sheetViews>
  <sheetFormatPr defaultColWidth="9.140625" defaultRowHeight="15"/>
  <cols>
    <col min="1" max="1" width="4.140625" style="13" customWidth="1"/>
    <col min="2" max="2" width="16.140625" style="13" customWidth="1"/>
    <col min="3" max="3" width="13.421875" style="13" customWidth="1"/>
    <col min="4" max="4" width="14.57421875" style="13" customWidth="1"/>
    <col min="5" max="5" width="18.7109375" style="13" bestFit="1" customWidth="1"/>
    <col min="6" max="6" width="16.8515625" style="13" customWidth="1"/>
    <col min="7" max="7" width="12.421875" style="13" customWidth="1"/>
    <col min="8" max="8" width="15.28125" style="13" customWidth="1"/>
    <col min="9" max="16384" width="9.140625" style="13" customWidth="1"/>
  </cols>
  <sheetData>
    <row r="1" spans="1:18" ht="18.75" customHeight="1">
      <c r="A1" s="163" t="s">
        <v>52</v>
      </c>
      <c r="B1" s="163"/>
      <c r="C1" s="163"/>
      <c r="D1" s="163"/>
      <c r="E1" s="163"/>
      <c r="F1" s="163"/>
      <c r="G1" s="163"/>
      <c r="H1" s="163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3:8" ht="11.25">
      <c r="C2" s="20"/>
      <c r="D2" s="20"/>
      <c r="E2" s="20"/>
      <c r="F2" s="20"/>
      <c r="G2" s="20"/>
      <c r="H2" s="20"/>
    </row>
    <row r="3" spans="3:8" ht="24" customHeight="1">
      <c r="C3" s="8"/>
      <c r="D3" s="8"/>
      <c r="E3" s="8"/>
      <c r="F3" s="8"/>
      <c r="G3" s="8"/>
      <c r="H3" s="8"/>
    </row>
    <row r="4" spans="1:8" s="14" customFormat="1" ht="51" customHeight="1">
      <c r="A4" s="116" t="s">
        <v>314</v>
      </c>
      <c r="B4" s="116" t="s">
        <v>319</v>
      </c>
      <c r="C4" s="123" t="s">
        <v>45</v>
      </c>
      <c r="D4" s="123"/>
      <c r="E4" s="93" t="s">
        <v>44</v>
      </c>
      <c r="F4" s="123" t="s">
        <v>42</v>
      </c>
      <c r="G4" s="123" t="s">
        <v>43</v>
      </c>
      <c r="H4" s="123"/>
    </row>
    <row r="5" spans="1:8" s="14" customFormat="1" ht="38.25" customHeight="1">
      <c r="A5" s="117"/>
      <c r="B5" s="117"/>
      <c r="C5" s="23" t="s">
        <v>15</v>
      </c>
      <c r="D5" s="23" t="s">
        <v>330</v>
      </c>
      <c r="E5" s="23" t="s">
        <v>331</v>
      </c>
      <c r="F5" s="123"/>
      <c r="G5" s="23" t="s">
        <v>4</v>
      </c>
      <c r="H5" s="23" t="s">
        <v>332</v>
      </c>
    </row>
    <row r="6" spans="1:8" s="14" customFormat="1" ht="11.25">
      <c r="A6" s="118"/>
      <c r="B6" s="118"/>
      <c r="C6" s="70" t="s">
        <v>231</v>
      </c>
      <c r="D6" s="70" t="s">
        <v>165</v>
      </c>
      <c r="E6" s="70" t="s">
        <v>192</v>
      </c>
      <c r="F6" s="70" t="s">
        <v>148</v>
      </c>
      <c r="G6" s="70" t="s">
        <v>152</v>
      </c>
      <c r="H6" s="70" t="s">
        <v>153</v>
      </c>
    </row>
    <row r="7" spans="1:8" s="14" customFormat="1" ht="15.75" customHeight="1">
      <c r="A7" s="122" t="s">
        <v>302</v>
      </c>
      <c r="B7" s="122"/>
      <c r="C7" s="122"/>
      <c r="D7" s="122"/>
      <c r="E7" s="122"/>
      <c r="F7" s="122"/>
      <c r="G7" s="122"/>
      <c r="H7" s="122"/>
    </row>
    <row r="8" spans="1:8" ht="11.25">
      <c r="A8" s="51">
        <v>1</v>
      </c>
      <c r="B8" s="65" t="s">
        <v>236</v>
      </c>
      <c r="C8" s="34"/>
      <c r="D8" s="34"/>
      <c r="E8" s="34"/>
      <c r="F8" s="34"/>
      <c r="G8" s="34"/>
      <c r="H8" s="34"/>
    </row>
    <row r="9" spans="1:8" ht="11.25">
      <c r="A9" s="52">
        <v>2</v>
      </c>
      <c r="B9" s="66" t="s">
        <v>237</v>
      </c>
      <c r="C9" s="32">
        <v>2</v>
      </c>
      <c r="D9" s="32">
        <v>140</v>
      </c>
      <c r="E9" s="32">
        <v>0</v>
      </c>
      <c r="F9" s="32">
        <v>0</v>
      </c>
      <c r="G9" s="32">
        <v>2</v>
      </c>
      <c r="H9" s="32">
        <v>140</v>
      </c>
    </row>
    <row r="10" spans="1:8" ht="11.25">
      <c r="A10" s="52">
        <v>3</v>
      </c>
      <c r="B10" s="66" t="s">
        <v>238</v>
      </c>
      <c r="C10" s="67"/>
      <c r="D10" s="32"/>
      <c r="E10" s="32"/>
      <c r="F10" s="32"/>
      <c r="G10" s="32"/>
      <c r="H10" s="32"/>
    </row>
    <row r="11" spans="1:8" ht="11.25">
      <c r="A11" s="52">
        <v>4</v>
      </c>
      <c r="B11" s="66" t="s">
        <v>239</v>
      </c>
      <c r="C11" s="32">
        <v>213</v>
      </c>
      <c r="D11" s="32">
        <v>9650</v>
      </c>
      <c r="E11" s="32">
        <v>126</v>
      </c>
      <c r="F11" s="32">
        <v>3</v>
      </c>
      <c r="G11" s="32">
        <v>4</v>
      </c>
      <c r="H11" s="32">
        <v>590</v>
      </c>
    </row>
    <row r="12" spans="1:8" ht="11.25">
      <c r="A12" s="52">
        <v>5</v>
      </c>
      <c r="B12" s="66" t="s">
        <v>240</v>
      </c>
      <c r="C12" s="32">
        <v>25</v>
      </c>
      <c r="D12" s="32">
        <v>1326</v>
      </c>
      <c r="E12" s="32"/>
      <c r="F12" s="32">
        <v>8</v>
      </c>
      <c r="G12" s="32">
        <v>5</v>
      </c>
      <c r="H12" s="32">
        <v>524</v>
      </c>
    </row>
    <row r="13" spans="1:8" ht="11.25">
      <c r="A13" s="52">
        <v>6</v>
      </c>
      <c r="B13" s="66" t="s">
        <v>241</v>
      </c>
      <c r="C13" s="32">
        <v>32</v>
      </c>
      <c r="D13" s="32">
        <v>1240</v>
      </c>
      <c r="E13" s="32">
        <v>0</v>
      </c>
      <c r="F13" s="32">
        <v>5</v>
      </c>
      <c r="G13" s="32">
        <v>0</v>
      </c>
      <c r="H13" s="32">
        <v>0</v>
      </c>
    </row>
    <row r="14" spans="1:8" ht="11.25">
      <c r="A14" s="113" t="s">
        <v>313</v>
      </c>
      <c r="B14" s="113"/>
      <c r="C14" s="33">
        <f aca="true" t="shared" si="0" ref="C14:H14">SUM(C8:C13)</f>
        <v>272</v>
      </c>
      <c r="D14" s="33">
        <f t="shared" si="0"/>
        <v>12356</v>
      </c>
      <c r="E14" s="33">
        <f t="shared" si="0"/>
        <v>126</v>
      </c>
      <c r="F14" s="33">
        <f t="shared" si="0"/>
        <v>16</v>
      </c>
      <c r="G14" s="33">
        <f t="shared" si="0"/>
        <v>11</v>
      </c>
      <c r="H14" s="33">
        <f t="shared" si="0"/>
        <v>1254</v>
      </c>
    </row>
    <row r="15" spans="1:8" ht="15.75" customHeight="1">
      <c r="A15" s="103" t="s">
        <v>303</v>
      </c>
      <c r="B15" s="103"/>
      <c r="C15" s="103"/>
      <c r="D15" s="103"/>
      <c r="E15" s="103"/>
      <c r="F15" s="103"/>
      <c r="G15" s="103"/>
      <c r="H15" s="103"/>
    </row>
    <row r="16" spans="1:8" ht="11.25">
      <c r="A16" s="51">
        <v>7</v>
      </c>
      <c r="B16" s="65" t="s">
        <v>242</v>
      </c>
      <c r="C16" s="34">
        <v>8</v>
      </c>
      <c r="D16" s="34">
        <v>587</v>
      </c>
      <c r="E16" s="34">
        <v>120</v>
      </c>
      <c r="F16" s="34">
        <v>40</v>
      </c>
      <c r="G16" s="34">
        <v>2</v>
      </c>
      <c r="H16" s="34">
        <v>120</v>
      </c>
    </row>
    <row r="17" spans="1:8" ht="11.25">
      <c r="A17" s="52">
        <v>8</v>
      </c>
      <c r="B17" s="66" t="s">
        <v>243</v>
      </c>
      <c r="C17" s="32">
        <v>25</v>
      </c>
      <c r="D17" s="32">
        <v>11000</v>
      </c>
      <c r="E17" s="32"/>
      <c r="F17" s="32"/>
      <c r="G17" s="32"/>
      <c r="H17" s="32"/>
    </row>
    <row r="18" spans="1:8" ht="11.25">
      <c r="A18" s="52">
        <v>9</v>
      </c>
      <c r="B18" s="66" t="s">
        <v>244</v>
      </c>
      <c r="C18" s="32">
        <v>16</v>
      </c>
      <c r="D18" s="32">
        <v>1216</v>
      </c>
      <c r="E18" s="32"/>
      <c r="F18" s="32">
        <v>197</v>
      </c>
      <c r="G18" s="32">
        <v>2</v>
      </c>
      <c r="H18" s="32">
        <v>343</v>
      </c>
    </row>
    <row r="19" spans="1:8" ht="11.25">
      <c r="A19" s="52">
        <v>10</v>
      </c>
      <c r="B19" s="66" t="s">
        <v>245</v>
      </c>
      <c r="C19" s="32">
        <v>161</v>
      </c>
      <c r="D19" s="32">
        <v>7156</v>
      </c>
      <c r="E19" s="32">
        <v>1200</v>
      </c>
      <c r="F19" s="32">
        <v>2</v>
      </c>
      <c r="G19" s="32">
        <v>1</v>
      </c>
      <c r="H19" s="32">
        <v>200</v>
      </c>
    </row>
    <row r="20" spans="1:8" ht="11.25">
      <c r="A20" s="52">
        <v>11</v>
      </c>
      <c r="B20" s="66" t="s">
        <v>246</v>
      </c>
      <c r="C20" s="32">
        <v>42</v>
      </c>
      <c r="D20" s="32">
        <v>2342</v>
      </c>
      <c r="E20" s="32">
        <v>70</v>
      </c>
      <c r="F20" s="32">
        <v>0</v>
      </c>
      <c r="G20" s="32">
        <v>2</v>
      </c>
      <c r="H20" s="32">
        <v>289</v>
      </c>
    </row>
    <row r="21" spans="1:8" ht="11.25">
      <c r="A21" s="52">
        <v>12</v>
      </c>
      <c r="B21" s="66" t="s">
        <v>247</v>
      </c>
      <c r="C21" s="32">
        <v>15</v>
      </c>
      <c r="D21" s="32">
        <v>1030</v>
      </c>
      <c r="E21" s="32">
        <v>1</v>
      </c>
      <c r="F21" s="32">
        <v>8</v>
      </c>
      <c r="G21" s="32">
        <v>5</v>
      </c>
      <c r="H21" s="32">
        <v>420</v>
      </c>
    </row>
    <row r="22" spans="1:8" ht="11.25">
      <c r="A22" s="113" t="s">
        <v>313</v>
      </c>
      <c r="B22" s="113"/>
      <c r="C22" s="33">
        <f aca="true" t="shared" si="1" ref="C22:H22">SUM(C16:C21)</f>
        <v>267</v>
      </c>
      <c r="D22" s="33">
        <f t="shared" si="1"/>
        <v>23331</v>
      </c>
      <c r="E22" s="33">
        <f t="shared" si="1"/>
        <v>1391</v>
      </c>
      <c r="F22" s="33">
        <f t="shared" si="1"/>
        <v>247</v>
      </c>
      <c r="G22" s="33">
        <f t="shared" si="1"/>
        <v>12</v>
      </c>
      <c r="H22" s="33">
        <f t="shared" si="1"/>
        <v>1372</v>
      </c>
    </row>
    <row r="23" spans="1:8" ht="15.75" customHeight="1">
      <c r="A23" s="103" t="s">
        <v>304</v>
      </c>
      <c r="B23" s="103"/>
      <c r="C23" s="103"/>
      <c r="D23" s="103"/>
      <c r="E23" s="103"/>
      <c r="F23" s="103"/>
      <c r="G23" s="103"/>
      <c r="H23" s="103"/>
    </row>
    <row r="24" spans="1:8" ht="11.25">
      <c r="A24" s="51">
        <v>13</v>
      </c>
      <c r="B24" s="65" t="s">
        <v>248</v>
      </c>
      <c r="C24" s="34">
        <v>12</v>
      </c>
      <c r="D24" s="34">
        <v>2820</v>
      </c>
      <c r="E24" s="34">
        <v>0</v>
      </c>
      <c r="F24" s="34">
        <v>0</v>
      </c>
      <c r="G24" s="34">
        <v>1</v>
      </c>
      <c r="H24" s="34">
        <v>1000</v>
      </c>
    </row>
    <row r="25" spans="1:8" ht="11.25">
      <c r="A25" s="52">
        <v>14</v>
      </c>
      <c r="B25" s="66" t="s">
        <v>249</v>
      </c>
      <c r="C25" s="32">
        <v>37</v>
      </c>
      <c r="D25" s="32">
        <v>5550</v>
      </c>
      <c r="E25" s="32">
        <v>1100</v>
      </c>
      <c r="F25" s="32">
        <v>5</v>
      </c>
      <c r="G25" s="32">
        <v>2</v>
      </c>
      <c r="H25" s="32">
        <v>2750</v>
      </c>
    </row>
    <row r="26" spans="1:8" ht="11.25">
      <c r="A26" s="52">
        <v>15</v>
      </c>
      <c r="B26" s="66" t="s">
        <v>250</v>
      </c>
      <c r="C26" s="32">
        <v>1</v>
      </c>
      <c r="D26" s="32">
        <v>150</v>
      </c>
      <c r="E26" s="32"/>
      <c r="F26" s="32">
        <v>2</v>
      </c>
      <c r="G26" s="32">
        <v>3</v>
      </c>
      <c r="H26" s="32">
        <v>80</v>
      </c>
    </row>
    <row r="27" spans="1:8" ht="11.25">
      <c r="A27" s="52">
        <v>16</v>
      </c>
      <c r="B27" s="66" t="s">
        <v>251</v>
      </c>
      <c r="C27" s="32">
        <v>30</v>
      </c>
      <c r="D27" s="32">
        <v>6230</v>
      </c>
      <c r="E27" s="32">
        <v>0</v>
      </c>
      <c r="F27" s="32">
        <v>2</v>
      </c>
      <c r="G27" s="32">
        <v>0</v>
      </c>
      <c r="H27" s="32">
        <v>0</v>
      </c>
    </row>
    <row r="28" spans="1:8" ht="11.25">
      <c r="A28" s="52">
        <v>17</v>
      </c>
      <c r="B28" s="66" t="s">
        <v>252</v>
      </c>
      <c r="C28" s="32">
        <v>58</v>
      </c>
      <c r="D28" s="32">
        <v>6720</v>
      </c>
      <c r="E28" s="32">
        <v>181</v>
      </c>
      <c r="F28" s="32">
        <v>8</v>
      </c>
      <c r="G28" s="32">
        <v>17</v>
      </c>
      <c r="H28" s="32">
        <v>1175</v>
      </c>
    </row>
    <row r="29" spans="1:8" ht="11.25">
      <c r="A29" s="113" t="s">
        <v>313</v>
      </c>
      <c r="B29" s="113"/>
      <c r="C29" s="33">
        <f aca="true" t="shared" si="2" ref="C29:H29">SUM(C24:C28)</f>
        <v>138</v>
      </c>
      <c r="D29" s="33">
        <f t="shared" si="2"/>
        <v>21470</v>
      </c>
      <c r="E29" s="33">
        <f t="shared" si="2"/>
        <v>1281</v>
      </c>
      <c r="F29" s="33">
        <f t="shared" si="2"/>
        <v>17</v>
      </c>
      <c r="G29" s="33">
        <f t="shared" si="2"/>
        <v>23</v>
      </c>
      <c r="H29" s="33">
        <f t="shared" si="2"/>
        <v>5005</v>
      </c>
    </row>
    <row r="30" spans="1:8" ht="15.75" customHeight="1">
      <c r="A30" s="103" t="s">
        <v>312</v>
      </c>
      <c r="B30" s="103"/>
      <c r="C30" s="103"/>
      <c r="D30" s="103"/>
      <c r="E30" s="103"/>
      <c r="F30" s="103"/>
      <c r="G30" s="103"/>
      <c r="H30" s="103"/>
    </row>
    <row r="31" spans="1:8" ht="11.25">
      <c r="A31" s="51">
        <v>18</v>
      </c>
      <c r="B31" s="65" t="s">
        <v>253</v>
      </c>
      <c r="C31" s="34">
        <v>6</v>
      </c>
      <c r="D31" s="34">
        <v>924</v>
      </c>
      <c r="E31" s="34"/>
      <c r="F31" s="34">
        <v>1</v>
      </c>
      <c r="G31" s="34"/>
      <c r="H31" s="34"/>
    </row>
    <row r="32" spans="1:8" ht="11.25">
      <c r="A32" s="52">
        <v>19</v>
      </c>
      <c r="B32" s="66" t="s">
        <v>254</v>
      </c>
      <c r="C32" s="32">
        <v>351</v>
      </c>
      <c r="D32" s="32">
        <v>157950</v>
      </c>
      <c r="E32" s="32"/>
      <c r="F32" s="32">
        <v>359</v>
      </c>
      <c r="G32" s="32">
        <v>3</v>
      </c>
      <c r="H32" s="32">
        <v>39</v>
      </c>
    </row>
    <row r="33" spans="1:8" ht="11.25">
      <c r="A33" s="52">
        <v>20</v>
      </c>
      <c r="B33" s="66" t="s">
        <v>255</v>
      </c>
      <c r="C33" s="32">
        <v>29</v>
      </c>
      <c r="D33" s="32">
        <v>2980</v>
      </c>
      <c r="E33" s="32">
        <v>0</v>
      </c>
      <c r="F33" s="32">
        <v>0</v>
      </c>
      <c r="G33" s="32">
        <v>1</v>
      </c>
      <c r="H33" s="32">
        <v>30</v>
      </c>
    </row>
    <row r="34" spans="1:8" ht="11.25">
      <c r="A34" s="52">
        <v>21</v>
      </c>
      <c r="B34" s="66" t="s">
        <v>256</v>
      </c>
      <c r="C34" s="32">
        <v>12</v>
      </c>
      <c r="D34" s="32">
        <v>830</v>
      </c>
      <c r="E34" s="32">
        <v>100</v>
      </c>
      <c r="F34" s="32">
        <v>15</v>
      </c>
      <c r="G34" s="32">
        <v>4</v>
      </c>
      <c r="H34" s="32">
        <v>5432</v>
      </c>
    </row>
    <row r="35" spans="1:8" ht="11.25">
      <c r="A35" s="52">
        <v>22</v>
      </c>
      <c r="B35" s="66" t="s">
        <v>257</v>
      </c>
      <c r="C35" s="32">
        <v>203</v>
      </c>
      <c r="D35" s="32">
        <v>21018</v>
      </c>
      <c r="E35" s="32">
        <v>0</v>
      </c>
      <c r="F35" s="32">
        <v>0</v>
      </c>
      <c r="G35" s="32">
        <v>0</v>
      </c>
      <c r="H35" s="32">
        <v>0</v>
      </c>
    </row>
    <row r="36" spans="1:8" ht="11.25">
      <c r="A36" s="52">
        <v>23</v>
      </c>
      <c r="B36" s="66" t="s">
        <v>258</v>
      </c>
      <c r="C36" s="32">
        <v>28</v>
      </c>
      <c r="D36" s="32">
        <v>2950</v>
      </c>
      <c r="E36" s="32">
        <v>0</v>
      </c>
      <c r="F36" s="32">
        <v>1</v>
      </c>
      <c r="G36" s="32">
        <v>0</v>
      </c>
      <c r="H36" s="32">
        <v>0</v>
      </c>
    </row>
    <row r="37" spans="1:8" ht="11.25">
      <c r="A37" s="52">
        <v>24</v>
      </c>
      <c r="B37" s="66" t="s">
        <v>259</v>
      </c>
      <c r="C37" s="32">
        <v>20</v>
      </c>
      <c r="D37" s="32">
        <v>3895</v>
      </c>
      <c r="E37" s="32">
        <v>0</v>
      </c>
      <c r="F37" s="32">
        <v>0</v>
      </c>
      <c r="G37" s="32">
        <v>2</v>
      </c>
      <c r="H37" s="32">
        <v>150</v>
      </c>
    </row>
    <row r="38" spans="1:8" ht="11.25">
      <c r="A38" s="52">
        <v>25</v>
      </c>
      <c r="B38" s="66" t="s">
        <v>260</v>
      </c>
      <c r="C38" s="32">
        <v>23</v>
      </c>
      <c r="D38" s="32">
        <v>2530</v>
      </c>
      <c r="E38" s="32">
        <v>500</v>
      </c>
      <c r="F38" s="32">
        <v>6</v>
      </c>
      <c r="G38" s="32">
        <v>2</v>
      </c>
      <c r="H38" s="32">
        <v>1250</v>
      </c>
    </row>
    <row r="39" spans="1:8" ht="11.25">
      <c r="A39" s="113" t="s">
        <v>313</v>
      </c>
      <c r="B39" s="113"/>
      <c r="C39" s="33">
        <f aca="true" t="shared" si="3" ref="C39:H39">SUM(C31:C38)</f>
        <v>672</v>
      </c>
      <c r="D39" s="33">
        <f t="shared" si="3"/>
        <v>193077</v>
      </c>
      <c r="E39" s="33">
        <f t="shared" si="3"/>
        <v>600</v>
      </c>
      <c r="F39" s="33">
        <f t="shared" si="3"/>
        <v>382</v>
      </c>
      <c r="G39" s="33">
        <f t="shared" si="3"/>
        <v>12</v>
      </c>
      <c r="H39" s="33">
        <f t="shared" si="3"/>
        <v>6901</v>
      </c>
    </row>
    <row r="40" spans="1:8" ht="15.75" customHeight="1">
      <c r="A40" s="103" t="s">
        <v>311</v>
      </c>
      <c r="B40" s="103"/>
      <c r="C40" s="103"/>
      <c r="D40" s="103"/>
      <c r="E40" s="103"/>
      <c r="F40" s="103"/>
      <c r="G40" s="103"/>
      <c r="H40" s="103"/>
    </row>
    <row r="41" spans="1:8" ht="11.25">
      <c r="A41" s="51">
        <v>26</v>
      </c>
      <c r="B41" s="65" t="s">
        <v>261</v>
      </c>
      <c r="C41" s="34">
        <v>2</v>
      </c>
      <c r="D41" s="34">
        <v>651</v>
      </c>
      <c r="E41" s="34">
        <v>200</v>
      </c>
      <c r="F41" s="34">
        <v>3</v>
      </c>
      <c r="G41" s="34">
        <v>3</v>
      </c>
      <c r="H41" s="34">
        <v>500</v>
      </c>
    </row>
    <row r="42" spans="1:8" ht="11.25">
      <c r="A42" s="52">
        <v>27</v>
      </c>
      <c r="B42" s="66" t="s">
        <v>262</v>
      </c>
      <c r="C42" s="32">
        <v>10</v>
      </c>
      <c r="D42" s="32">
        <v>2000</v>
      </c>
      <c r="E42" s="32">
        <v>0</v>
      </c>
      <c r="F42" s="32">
        <v>2</v>
      </c>
      <c r="G42" s="32">
        <v>4</v>
      </c>
      <c r="H42" s="32">
        <v>280</v>
      </c>
    </row>
    <row r="43" spans="1:8" ht="11.25">
      <c r="A43" s="52">
        <v>28</v>
      </c>
      <c r="B43" s="66" t="s">
        <v>263</v>
      </c>
      <c r="C43" s="32">
        <v>236</v>
      </c>
      <c r="D43" s="32">
        <v>40982</v>
      </c>
      <c r="E43" s="32"/>
      <c r="F43" s="32">
        <v>5</v>
      </c>
      <c r="G43" s="32">
        <v>6</v>
      </c>
      <c r="H43" s="32">
        <v>1371</v>
      </c>
    </row>
    <row r="44" spans="1:8" ht="11.25">
      <c r="A44" s="52">
        <v>29</v>
      </c>
      <c r="B44" s="66" t="s">
        <v>264</v>
      </c>
      <c r="C44" s="32">
        <v>1</v>
      </c>
      <c r="D44" s="32">
        <v>67</v>
      </c>
      <c r="E44" s="32"/>
      <c r="F44" s="32">
        <v>2</v>
      </c>
      <c r="G44" s="32">
        <v>3</v>
      </c>
      <c r="H44" s="32">
        <v>31</v>
      </c>
    </row>
    <row r="45" spans="1:8" ht="11.25">
      <c r="A45" s="52">
        <v>30</v>
      </c>
      <c r="B45" s="66" t="s">
        <v>265</v>
      </c>
      <c r="C45" s="32">
        <v>1</v>
      </c>
      <c r="D45" s="32">
        <v>500</v>
      </c>
      <c r="E45" s="32"/>
      <c r="F45" s="32">
        <v>3</v>
      </c>
      <c r="G45" s="32">
        <v>3</v>
      </c>
      <c r="H45" s="32">
        <v>985</v>
      </c>
    </row>
    <row r="46" spans="1:8" ht="11.25">
      <c r="A46" s="52">
        <v>31</v>
      </c>
      <c r="B46" s="66" t="s">
        <v>266</v>
      </c>
      <c r="C46" s="32">
        <v>4</v>
      </c>
      <c r="D46" s="32">
        <v>554</v>
      </c>
      <c r="E46" s="32">
        <v>0</v>
      </c>
      <c r="F46" s="32">
        <v>0</v>
      </c>
      <c r="G46" s="32">
        <v>2</v>
      </c>
      <c r="H46" s="32">
        <v>57</v>
      </c>
    </row>
    <row r="47" spans="1:8" ht="11.25">
      <c r="A47" s="113" t="s">
        <v>313</v>
      </c>
      <c r="B47" s="113"/>
      <c r="C47" s="33">
        <f aca="true" t="shared" si="4" ref="C47:H47">SUM(C41:C46)</f>
        <v>254</v>
      </c>
      <c r="D47" s="33">
        <f t="shared" si="4"/>
        <v>44754</v>
      </c>
      <c r="E47" s="33">
        <f t="shared" si="4"/>
        <v>200</v>
      </c>
      <c r="F47" s="33">
        <f t="shared" si="4"/>
        <v>15</v>
      </c>
      <c r="G47" s="33">
        <f t="shared" si="4"/>
        <v>21</v>
      </c>
      <c r="H47" s="33">
        <f t="shared" si="4"/>
        <v>3224</v>
      </c>
    </row>
    <row r="48" spans="1:8" ht="15.75" customHeight="1">
      <c r="A48" s="103" t="s">
        <v>310</v>
      </c>
      <c r="B48" s="103"/>
      <c r="C48" s="103"/>
      <c r="D48" s="103"/>
      <c r="E48" s="103"/>
      <c r="F48" s="103"/>
      <c r="G48" s="103"/>
      <c r="H48" s="103"/>
    </row>
    <row r="49" spans="1:8" ht="11.25">
      <c r="A49" s="51">
        <v>32</v>
      </c>
      <c r="B49" s="65" t="s">
        <v>267</v>
      </c>
      <c r="C49" s="34">
        <v>75</v>
      </c>
      <c r="D49" s="34">
        <v>7970</v>
      </c>
      <c r="E49" s="34">
        <v>270</v>
      </c>
      <c r="F49" s="34">
        <v>17</v>
      </c>
      <c r="G49" s="34">
        <v>13</v>
      </c>
      <c r="H49" s="34">
        <v>3650</v>
      </c>
    </row>
    <row r="50" spans="1:8" ht="11.25">
      <c r="A50" s="52">
        <v>33</v>
      </c>
      <c r="B50" s="66" t="s">
        <v>268</v>
      </c>
      <c r="C50" s="32">
        <v>163</v>
      </c>
      <c r="D50" s="32">
        <v>20728</v>
      </c>
      <c r="E50" s="32"/>
      <c r="F50" s="32"/>
      <c r="G50" s="32">
        <v>4</v>
      </c>
      <c r="H50" s="32">
        <v>240</v>
      </c>
    </row>
    <row r="51" spans="1:8" ht="11.25">
      <c r="A51" s="52">
        <v>34</v>
      </c>
      <c r="B51" s="66" t="s">
        <v>269</v>
      </c>
      <c r="C51" s="32">
        <v>2</v>
      </c>
      <c r="D51" s="32">
        <v>1515</v>
      </c>
      <c r="E51" s="32">
        <v>300</v>
      </c>
      <c r="F51" s="32">
        <v>2</v>
      </c>
      <c r="G51" s="32">
        <v>3</v>
      </c>
      <c r="H51" s="32">
        <v>1800</v>
      </c>
    </row>
    <row r="52" spans="1:8" ht="11.25">
      <c r="A52" s="52">
        <v>35</v>
      </c>
      <c r="B52" s="66" t="s">
        <v>270</v>
      </c>
      <c r="C52" s="32">
        <v>11</v>
      </c>
      <c r="D52" s="32">
        <v>950</v>
      </c>
      <c r="E52" s="32">
        <v>0</v>
      </c>
      <c r="F52" s="32">
        <v>4</v>
      </c>
      <c r="G52" s="32">
        <v>5</v>
      </c>
      <c r="H52" s="32">
        <v>930</v>
      </c>
    </row>
    <row r="53" spans="1:8" ht="11.25">
      <c r="A53" s="52">
        <v>36</v>
      </c>
      <c r="B53" s="66" t="s">
        <v>271</v>
      </c>
      <c r="C53" s="32">
        <v>24</v>
      </c>
      <c r="D53" s="32">
        <v>3348</v>
      </c>
      <c r="E53" s="32">
        <v>0</v>
      </c>
      <c r="F53" s="32">
        <v>111</v>
      </c>
      <c r="G53" s="32">
        <v>3</v>
      </c>
      <c r="H53" s="32">
        <v>230</v>
      </c>
    </row>
    <row r="54" spans="1:8" ht="11.25">
      <c r="A54" s="52">
        <v>37</v>
      </c>
      <c r="B54" s="66" t="s">
        <v>272</v>
      </c>
      <c r="C54" s="32">
        <v>326</v>
      </c>
      <c r="D54" s="32">
        <v>10200</v>
      </c>
      <c r="E54" s="32"/>
      <c r="F54" s="32">
        <v>1</v>
      </c>
      <c r="G54" s="32"/>
      <c r="H54" s="32"/>
    </row>
    <row r="55" spans="1:8" ht="11.25">
      <c r="A55" s="52">
        <v>38</v>
      </c>
      <c r="B55" s="66" t="s">
        <v>273</v>
      </c>
      <c r="C55" s="32">
        <v>153</v>
      </c>
      <c r="D55" s="32">
        <v>38845</v>
      </c>
      <c r="E55" s="32">
        <v>132</v>
      </c>
      <c r="F55" s="32">
        <v>13</v>
      </c>
      <c r="G55" s="32">
        <v>1</v>
      </c>
      <c r="H55" s="32">
        <v>2135</v>
      </c>
    </row>
    <row r="56" spans="1:8" ht="11.25">
      <c r="A56" s="113" t="s">
        <v>313</v>
      </c>
      <c r="B56" s="113"/>
      <c r="C56" s="33">
        <f aca="true" t="shared" si="5" ref="C56:H56">SUM(C49:C55)</f>
        <v>754</v>
      </c>
      <c r="D56" s="33">
        <f t="shared" si="5"/>
        <v>83556</v>
      </c>
      <c r="E56" s="33">
        <f t="shared" si="5"/>
        <v>702</v>
      </c>
      <c r="F56" s="33">
        <f t="shared" si="5"/>
        <v>148</v>
      </c>
      <c r="G56" s="33">
        <f t="shared" si="5"/>
        <v>29</v>
      </c>
      <c r="H56" s="33">
        <f t="shared" si="5"/>
        <v>8985</v>
      </c>
    </row>
    <row r="57" spans="1:8" ht="15.75" customHeight="1">
      <c r="A57" s="103" t="s">
        <v>309</v>
      </c>
      <c r="B57" s="103"/>
      <c r="C57" s="103"/>
      <c r="D57" s="103"/>
      <c r="E57" s="103"/>
      <c r="F57" s="103"/>
      <c r="G57" s="103"/>
      <c r="H57" s="103"/>
    </row>
    <row r="58" spans="1:8" ht="11.25">
      <c r="A58" s="51">
        <v>39</v>
      </c>
      <c r="B58" s="65" t="s">
        <v>274</v>
      </c>
      <c r="C58" s="34">
        <v>137</v>
      </c>
      <c r="D58" s="34">
        <v>12651</v>
      </c>
      <c r="E58" s="34" t="s">
        <v>353</v>
      </c>
      <c r="F58" s="34">
        <v>3</v>
      </c>
      <c r="G58" s="34">
        <v>5</v>
      </c>
      <c r="H58" s="34">
        <v>671</v>
      </c>
    </row>
    <row r="59" spans="1:8" ht="11.25">
      <c r="A59" s="52">
        <v>40</v>
      </c>
      <c r="B59" s="66" t="s">
        <v>275</v>
      </c>
      <c r="C59" s="32">
        <v>2</v>
      </c>
      <c r="D59" s="32">
        <v>280</v>
      </c>
      <c r="E59" s="32"/>
      <c r="F59" s="32">
        <v>2</v>
      </c>
      <c r="G59" s="32">
        <v>3</v>
      </c>
      <c r="H59" s="32">
        <v>800</v>
      </c>
    </row>
    <row r="60" spans="1:8" ht="11.25">
      <c r="A60" s="52">
        <v>41</v>
      </c>
      <c r="B60" s="66" t="s">
        <v>276</v>
      </c>
      <c r="C60" s="32">
        <v>3</v>
      </c>
      <c r="D60" s="32">
        <v>550</v>
      </c>
      <c r="E60" s="32">
        <v>418</v>
      </c>
      <c r="F60" s="32">
        <v>2</v>
      </c>
      <c r="G60" s="32">
        <v>2</v>
      </c>
      <c r="H60" s="32">
        <v>570</v>
      </c>
    </row>
    <row r="61" spans="1:8" ht="11.25">
      <c r="A61" s="52">
        <v>42</v>
      </c>
      <c r="B61" s="66" t="s">
        <v>277</v>
      </c>
      <c r="C61" s="32">
        <v>125</v>
      </c>
      <c r="D61" s="32">
        <v>17056</v>
      </c>
      <c r="E61" s="32">
        <v>25</v>
      </c>
      <c r="F61" s="32"/>
      <c r="G61" s="32">
        <v>4</v>
      </c>
      <c r="H61" s="32">
        <v>50</v>
      </c>
    </row>
    <row r="62" spans="1:8" ht="11.25">
      <c r="A62" s="52">
        <v>43</v>
      </c>
      <c r="B62" s="66" t="s">
        <v>278</v>
      </c>
      <c r="C62" s="32">
        <v>102</v>
      </c>
      <c r="D62" s="32">
        <v>6500</v>
      </c>
      <c r="E62" s="32">
        <v>0</v>
      </c>
      <c r="F62" s="32">
        <v>1</v>
      </c>
      <c r="G62" s="32">
        <v>3</v>
      </c>
      <c r="H62" s="32">
        <v>18</v>
      </c>
    </row>
    <row r="63" spans="1:8" ht="11.25">
      <c r="A63" s="113" t="s">
        <v>313</v>
      </c>
      <c r="B63" s="113"/>
      <c r="C63" s="33">
        <f aca="true" t="shared" si="6" ref="C63:H63">SUM(C58:C62)</f>
        <v>369</v>
      </c>
      <c r="D63" s="33">
        <f t="shared" si="6"/>
        <v>37037</v>
      </c>
      <c r="E63" s="33">
        <f t="shared" si="6"/>
        <v>443</v>
      </c>
      <c r="F63" s="33">
        <f t="shared" si="6"/>
        <v>8</v>
      </c>
      <c r="G63" s="33">
        <f t="shared" si="6"/>
        <v>17</v>
      </c>
      <c r="H63" s="33">
        <f t="shared" si="6"/>
        <v>2109</v>
      </c>
    </row>
    <row r="64" spans="1:8" ht="15.75" customHeight="1">
      <c r="A64" s="103" t="s">
        <v>307</v>
      </c>
      <c r="B64" s="103"/>
      <c r="C64" s="103"/>
      <c r="D64" s="103"/>
      <c r="E64" s="103"/>
      <c r="F64" s="103"/>
      <c r="G64" s="103"/>
      <c r="H64" s="103"/>
    </row>
    <row r="65" spans="1:8" ht="11.25">
      <c r="A65" s="51">
        <v>44</v>
      </c>
      <c r="B65" s="65" t="s">
        <v>279</v>
      </c>
      <c r="C65" s="34">
        <v>36</v>
      </c>
      <c r="D65" s="34">
        <v>1200</v>
      </c>
      <c r="E65" s="34">
        <v>60</v>
      </c>
      <c r="F65" s="34">
        <v>3</v>
      </c>
      <c r="G65" s="34">
        <v>1</v>
      </c>
      <c r="H65" s="34">
        <v>60</v>
      </c>
    </row>
    <row r="66" spans="1:8" ht="11.25">
      <c r="A66" s="52">
        <v>45</v>
      </c>
      <c r="B66" s="66" t="s">
        <v>280</v>
      </c>
      <c r="C66" s="32">
        <v>60</v>
      </c>
      <c r="D66" s="32">
        <v>3982</v>
      </c>
      <c r="E66" s="32"/>
      <c r="F66" s="32"/>
      <c r="G66" s="32">
        <v>6</v>
      </c>
      <c r="H66" s="32">
        <v>292</v>
      </c>
    </row>
    <row r="67" spans="1:8" ht="11.25">
      <c r="A67" s="52">
        <v>46</v>
      </c>
      <c r="B67" s="66" t="s">
        <v>281</v>
      </c>
      <c r="C67" s="32">
        <v>28</v>
      </c>
      <c r="D67" s="32">
        <v>2343</v>
      </c>
      <c r="E67" s="32"/>
      <c r="F67" s="32"/>
      <c r="G67" s="32"/>
      <c r="H67" s="32"/>
    </row>
    <row r="68" spans="1:8" ht="11.25">
      <c r="A68" s="52">
        <v>47</v>
      </c>
      <c r="B68" s="66" t="s">
        <v>282</v>
      </c>
      <c r="C68" s="32">
        <v>17</v>
      </c>
      <c r="D68" s="32">
        <v>62</v>
      </c>
      <c r="E68" s="32">
        <v>0</v>
      </c>
      <c r="F68" s="32">
        <v>3</v>
      </c>
      <c r="G68" s="32">
        <v>5</v>
      </c>
      <c r="H68" s="32">
        <v>25</v>
      </c>
    </row>
    <row r="69" spans="1:8" ht="11.25">
      <c r="A69" s="52">
        <v>48</v>
      </c>
      <c r="B69" s="66" t="s">
        <v>283</v>
      </c>
      <c r="C69" s="32">
        <v>544</v>
      </c>
      <c r="D69" s="32">
        <v>109045</v>
      </c>
      <c r="E69" s="32">
        <v>4162000</v>
      </c>
      <c r="F69" s="32">
        <v>586</v>
      </c>
      <c r="G69" s="32">
        <v>224</v>
      </c>
      <c r="H69" s="32">
        <v>11915</v>
      </c>
    </row>
    <row r="70" spans="1:8" ht="11.25">
      <c r="A70" s="52">
        <v>49</v>
      </c>
      <c r="B70" s="66" t="s">
        <v>284</v>
      </c>
      <c r="C70" s="32">
        <v>397</v>
      </c>
      <c r="D70" s="32">
        <v>21672</v>
      </c>
      <c r="E70" s="32">
        <v>1700</v>
      </c>
      <c r="F70" s="32">
        <v>78</v>
      </c>
      <c r="G70" s="32">
        <v>3</v>
      </c>
      <c r="H70" s="32">
        <v>700</v>
      </c>
    </row>
    <row r="71" spans="1:8" ht="11.25">
      <c r="A71" s="52">
        <v>50</v>
      </c>
      <c r="B71" s="66" t="s">
        <v>285</v>
      </c>
      <c r="C71" s="32">
        <v>3</v>
      </c>
      <c r="D71" s="32">
        <v>1</v>
      </c>
      <c r="E71" s="32"/>
      <c r="F71" s="32"/>
      <c r="G71" s="32">
        <v>2</v>
      </c>
      <c r="H71" s="32">
        <v>26</v>
      </c>
    </row>
    <row r="72" spans="1:8" ht="11.25">
      <c r="A72" s="113" t="s">
        <v>313</v>
      </c>
      <c r="B72" s="113"/>
      <c r="C72" s="33">
        <f aca="true" t="shared" si="7" ref="C72:H72">SUM(C65:C71)</f>
        <v>1085</v>
      </c>
      <c r="D72" s="33">
        <f t="shared" si="7"/>
        <v>138305</v>
      </c>
      <c r="E72" s="33">
        <f t="shared" si="7"/>
        <v>4163760</v>
      </c>
      <c r="F72" s="33">
        <f t="shared" si="7"/>
        <v>670</v>
      </c>
      <c r="G72" s="33">
        <f t="shared" si="7"/>
        <v>241</v>
      </c>
      <c r="H72" s="33">
        <f t="shared" si="7"/>
        <v>13018</v>
      </c>
    </row>
    <row r="73" spans="1:8" ht="15.75" customHeight="1">
      <c r="A73" s="103" t="s">
        <v>305</v>
      </c>
      <c r="B73" s="103"/>
      <c r="C73" s="103"/>
      <c r="D73" s="103"/>
      <c r="E73" s="103"/>
      <c r="F73" s="103"/>
      <c r="G73" s="103"/>
      <c r="H73" s="103"/>
    </row>
    <row r="74" spans="1:8" ht="11.25">
      <c r="A74" s="51">
        <v>51</v>
      </c>
      <c r="B74" s="65" t="s">
        <v>286</v>
      </c>
      <c r="C74" s="34">
        <v>159</v>
      </c>
      <c r="D74" s="34">
        <v>8163</v>
      </c>
      <c r="E74" s="34"/>
      <c r="F74" s="34">
        <v>1</v>
      </c>
      <c r="G74" s="34">
        <v>2</v>
      </c>
      <c r="H74" s="34">
        <v>512</v>
      </c>
    </row>
    <row r="75" spans="1:8" ht="11.25">
      <c r="A75" s="52">
        <v>52</v>
      </c>
      <c r="B75" s="66" t="s">
        <v>287</v>
      </c>
      <c r="C75" s="32">
        <v>11</v>
      </c>
      <c r="D75" s="32">
        <v>6515</v>
      </c>
      <c r="E75" s="32">
        <v>0</v>
      </c>
      <c r="F75" s="32">
        <v>5</v>
      </c>
      <c r="G75" s="32">
        <v>0</v>
      </c>
      <c r="H75" s="32">
        <v>0</v>
      </c>
    </row>
    <row r="76" spans="1:8" ht="11.25">
      <c r="A76" s="52">
        <v>53</v>
      </c>
      <c r="B76" s="66" t="s">
        <v>288</v>
      </c>
      <c r="C76" s="32"/>
      <c r="D76" s="32"/>
      <c r="E76" s="32"/>
      <c r="F76" s="32"/>
      <c r="G76" s="32"/>
      <c r="H76" s="32"/>
    </row>
    <row r="77" spans="1:8" ht="11.25">
      <c r="A77" s="52">
        <v>54</v>
      </c>
      <c r="B77" s="66" t="s">
        <v>289</v>
      </c>
      <c r="C77" s="32">
        <v>148</v>
      </c>
      <c r="D77" s="32">
        <v>12876</v>
      </c>
      <c r="E77" s="32">
        <v>20.8</v>
      </c>
      <c r="F77" s="32">
        <v>4</v>
      </c>
      <c r="G77" s="32">
        <v>7</v>
      </c>
      <c r="H77" s="32">
        <v>751</v>
      </c>
    </row>
    <row r="78" spans="1:8" ht="11.25">
      <c r="A78" s="52">
        <v>55</v>
      </c>
      <c r="B78" s="66" t="s">
        <v>290</v>
      </c>
      <c r="C78" s="32">
        <v>319</v>
      </c>
      <c r="D78" s="32">
        <v>17647</v>
      </c>
      <c r="E78" s="32">
        <v>765</v>
      </c>
      <c r="F78" s="32">
        <v>3</v>
      </c>
      <c r="G78" s="32">
        <v>5</v>
      </c>
      <c r="H78" s="32">
        <v>475</v>
      </c>
    </row>
    <row r="79" spans="1:8" ht="11.25">
      <c r="A79" s="52">
        <v>56</v>
      </c>
      <c r="B79" s="66" t="s">
        <v>291</v>
      </c>
      <c r="C79" s="32">
        <v>56</v>
      </c>
      <c r="D79" s="32">
        <v>8948</v>
      </c>
      <c r="E79" s="32">
        <v>0</v>
      </c>
      <c r="F79" s="32">
        <v>7</v>
      </c>
      <c r="G79" s="32">
        <v>10</v>
      </c>
      <c r="H79" s="32">
        <v>40</v>
      </c>
    </row>
    <row r="80" spans="1:8" ht="11.25">
      <c r="A80" s="52">
        <v>57</v>
      </c>
      <c r="B80" s="66" t="s">
        <v>292</v>
      </c>
      <c r="C80" s="32">
        <v>43</v>
      </c>
      <c r="D80" s="32">
        <v>2693</v>
      </c>
      <c r="E80" s="32">
        <v>0</v>
      </c>
      <c r="F80" s="32">
        <v>29</v>
      </c>
      <c r="G80" s="32">
        <v>0</v>
      </c>
      <c r="H80" s="32">
        <v>0</v>
      </c>
    </row>
    <row r="81" spans="1:8" ht="11.25">
      <c r="A81" s="113" t="s">
        <v>313</v>
      </c>
      <c r="B81" s="113"/>
      <c r="C81" s="33">
        <f>SUM(C74:C80)</f>
        <v>736</v>
      </c>
      <c r="D81" s="92"/>
      <c r="E81" s="92"/>
      <c r="F81" s="92"/>
      <c r="G81" s="92"/>
      <c r="H81" s="92"/>
    </row>
    <row r="82" spans="1:8" ht="15.75" customHeight="1">
      <c r="A82" s="103" t="s">
        <v>306</v>
      </c>
      <c r="B82" s="103"/>
      <c r="C82" s="103"/>
      <c r="D82" s="103"/>
      <c r="E82" s="103"/>
      <c r="F82" s="103"/>
      <c r="G82" s="103"/>
      <c r="H82" s="103"/>
    </row>
    <row r="83" spans="1:8" ht="11.25">
      <c r="A83" s="51">
        <v>58</v>
      </c>
      <c r="B83" s="65" t="s">
        <v>293</v>
      </c>
      <c r="C83" s="34">
        <v>18</v>
      </c>
      <c r="D83" s="34">
        <v>5480</v>
      </c>
      <c r="E83" s="34"/>
      <c r="F83" s="34"/>
      <c r="G83" s="34">
        <v>1</v>
      </c>
      <c r="H83" s="34">
        <v>35</v>
      </c>
    </row>
    <row r="84" spans="1:8" ht="11.25">
      <c r="A84" s="52">
        <v>59</v>
      </c>
      <c r="B84" s="66" t="s">
        <v>294</v>
      </c>
      <c r="C84" s="32"/>
      <c r="D84" s="32"/>
      <c r="E84" s="32"/>
      <c r="F84" s="32"/>
      <c r="G84" s="32">
        <v>2</v>
      </c>
      <c r="H84" s="32">
        <v>450</v>
      </c>
    </row>
    <row r="85" spans="1:8" ht="11.25">
      <c r="A85" s="52">
        <v>60</v>
      </c>
      <c r="B85" s="66" t="s">
        <v>295</v>
      </c>
      <c r="C85" s="32">
        <v>287</v>
      </c>
      <c r="D85" s="32">
        <v>16.509</v>
      </c>
      <c r="E85" s="32">
        <v>932</v>
      </c>
      <c r="F85" s="32">
        <v>3</v>
      </c>
      <c r="G85" s="32">
        <v>4</v>
      </c>
      <c r="H85" s="32">
        <v>150</v>
      </c>
    </row>
    <row r="86" spans="1:8" ht="11.25">
      <c r="A86" s="52">
        <v>61</v>
      </c>
      <c r="B86" s="66" t="s">
        <v>296</v>
      </c>
      <c r="C86" s="32">
        <v>1005</v>
      </c>
      <c r="D86" s="32">
        <v>36333</v>
      </c>
      <c r="E86" s="32">
        <v>0</v>
      </c>
      <c r="F86" s="32">
        <v>36</v>
      </c>
      <c r="G86" s="32"/>
      <c r="H86" s="32"/>
    </row>
    <row r="87" spans="1:8" ht="11.25">
      <c r="A87" s="52">
        <v>62</v>
      </c>
      <c r="B87" s="66" t="s">
        <v>297</v>
      </c>
      <c r="C87" s="32">
        <v>106</v>
      </c>
      <c r="D87" s="32">
        <v>9034</v>
      </c>
      <c r="E87" s="32">
        <v>1000</v>
      </c>
      <c r="F87" s="32"/>
      <c r="G87" s="32">
        <v>4</v>
      </c>
      <c r="H87" s="32">
        <v>950</v>
      </c>
    </row>
    <row r="88" spans="1:8" ht="11.25">
      <c r="A88" s="52">
        <v>63</v>
      </c>
      <c r="B88" s="66" t="s">
        <v>298</v>
      </c>
      <c r="C88" s="32">
        <v>3</v>
      </c>
      <c r="D88" s="32">
        <v>1680</v>
      </c>
      <c r="E88" s="32">
        <v>305</v>
      </c>
      <c r="F88" s="32">
        <v>12</v>
      </c>
      <c r="G88" s="32">
        <v>2</v>
      </c>
      <c r="H88" s="32">
        <v>64</v>
      </c>
    </row>
    <row r="89" spans="1:8" ht="11.25">
      <c r="A89" s="113" t="s">
        <v>313</v>
      </c>
      <c r="B89" s="113"/>
      <c r="C89" s="33">
        <f aca="true" t="shared" si="8" ref="C89:H89">SUM(C83:C88)</f>
        <v>1419</v>
      </c>
      <c r="D89" s="33">
        <f t="shared" si="8"/>
        <v>52543.509</v>
      </c>
      <c r="E89" s="33">
        <f t="shared" si="8"/>
        <v>2237</v>
      </c>
      <c r="F89" s="33">
        <f t="shared" si="8"/>
        <v>51</v>
      </c>
      <c r="G89" s="33">
        <f t="shared" si="8"/>
        <v>13</v>
      </c>
      <c r="H89" s="33">
        <f t="shared" si="8"/>
        <v>1649</v>
      </c>
    </row>
    <row r="90" spans="1:8" ht="15.75" customHeight="1">
      <c r="A90" s="103" t="s">
        <v>308</v>
      </c>
      <c r="B90" s="103"/>
      <c r="C90" s="103"/>
      <c r="D90" s="103"/>
      <c r="E90" s="103"/>
      <c r="F90" s="103"/>
      <c r="G90" s="103"/>
      <c r="H90" s="103"/>
    </row>
    <row r="91" spans="1:8" ht="11.25">
      <c r="A91" s="51">
        <v>64</v>
      </c>
      <c r="B91" s="65" t="s">
        <v>299</v>
      </c>
      <c r="C91" s="34">
        <v>672</v>
      </c>
      <c r="D91" s="34">
        <v>35241</v>
      </c>
      <c r="E91" s="34"/>
      <c r="F91" s="34"/>
      <c r="G91" s="34">
        <v>3</v>
      </c>
      <c r="H91" s="34">
        <v>45</v>
      </c>
    </row>
    <row r="92" spans="1:8" ht="18">
      <c r="A92" s="52">
        <v>65</v>
      </c>
      <c r="B92" s="66" t="s">
        <v>300</v>
      </c>
      <c r="C92" s="32"/>
      <c r="D92" s="32"/>
      <c r="E92" s="32"/>
      <c r="F92" s="32"/>
      <c r="G92" s="32"/>
      <c r="H92" s="32"/>
    </row>
    <row r="93" spans="1:8" ht="18">
      <c r="A93" s="52">
        <v>66</v>
      </c>
      <c r="B93" s="66" t="s">
        <v>338</v>
      </c>
      <c r="C93" s="32">
        <v>32</v>
      </c>
      <c r="D93" s="32">
        <v>3000</v>
      </c>
      <c r="E93" s="32"/>
      <c r="F93" s="32">
        <v>10</v>
      </c>
      <c r="G93" s="32">
        <v>4</v>
      </c>
      <c r="H93" s="32">
        <v>1500</v>
      </c>
    </row>
    <row r="94" spans="1:8" ht="11.25">
      <c r="A94" s="52">
        <v>67</v>
      </c>
      <c r="B94" s="66" t="s">
        <v>301</v>
      </c>
      <c r="C94" s="32">
        <v>27</v>
      </c>
      <c r="D94" s="32">
        <v>4078</v>
      </c>
      <c r="E94" s="32"/>
      <c r="F94" s="32">
        <v>12</v>
      </c>
      <c r="G94" s="32">
        <v>3</v>
      </c>
      <c r="H94" s="32">
        <v>43</v>
      </c>
    </row>
    <row r="95" spans="1:8" ht="11.25">
      <c r="A95" s="113" t="s">
        <v>313</v>
      </c>
      <c r="B95" s="113"/>
      <c r="C95" s="33">
        <f aca="true" t="shared" si="9" ref="C95:H95">SUM(C91:C94)</f>
        <v>731</v>
      </c>
      <c r="D95" s="33">
        <f t="shared" si="9"/>
        <v>42319</v>
      </c>
      <c r="E95" s="33">
        <f t="shared" si="9"/>
        <v>0</v>
      </c>
      <c r="F95" s="33">
        <f t="shared" si="9"/>
        <v>22</v>
      </c>
      <c r="G95" s="33">
        <f t="shared" si="9"/>
        <v>10</v>
      </c>
      <c r="H95" s="33">
        <f t="shared" si="9"/>
        <v>1588</v>
      </c>
    </row>
    <row r="96" spans="1:8" ht="19.5" customHeight="1">
      <c r="A96" s="123" t="s">
        <v>315</v>
      </c>
      <c r="B96" s="123"/>
      <c r="C96" s="59">
        <f aca="true" t="shared" si="10" ref="C96:H96">C95+C89+C81+C72+C63+C56+C47+C39+C29+C22+C14</f>
        <v>6697</v>
      </c>
      <c r="D96" s="59">
        <f t="shared" si="10"/>
        <v>648748.509</v>
      </c>
      <c r="E96" s="59">
        <f t="shared" si="10"/>
        <v>4170740</v>
      </c>
      <c r="F96" s="59">
        <f t="shared" si="10"/>
        <v>1576</v>
      </c>
      <c r="G96" s="59">
        <f t="shared" si="10"/>
        <v>389</v>
      </c>
      <c r="H96" s="59">
        <f t="shared" si="10"/>
        <v>45105</v>
      </c>
    </row>
  </sheetData>
  <sheetProtection/>
  <autoFilter ref="A6:R6"/>
  <mergeCells count="29">
    <mergeCell ref="A4:A6"/>
    <mergeCell ref="A95:B95"/>
    <mergeCell ref="A96:B96"/>
    <mergeCell ref="A14:B14"/>
    <mergeCell ref="A22:B22"/>
    <mergeCell ref="A29:B29"/>
    <mergeCell ref="A39:B39"/>
    <mergeCell ref="A82:H82"/>
    <mergeCell ref="A90:H90"/>
    <mergeCell ref="A63:B63"/>
    <mergeCell ref="A72:B72"/>
    <mergeCell ref="A81:B81"/>
    <mergeCell ref="A89:B89"/>
    <mergeCell ref="A64:H64"/>
    <mergeCell ref="A73:H73"/>
    <mergeCell ref="A30:H30"/>
    <mergeCell ref="A40:H40"/>
    <mergeCell ref="A47:B47"/>
    <mergeCell ref="A56:B56"/>
    <mergeCell ref="A1:H1"/>
    <mergeCell ref="B4:B6"/>
    <mergeCell ref="A48:H48"/>
    <mergeCell ref="A57:H57"/>
    <mergeCell ref="C4:D4"/>
    <mergeCell ref="A15:H15"/>
    <mergeCell ref="A23:H23"/>
    <mergeCell ref="F4:F5"/>
    <mergeCell ref="G4:H4"/>
    <mergeCell ref="A7:H7"/>
  </mergeCells>
  <printOptions/>
  <pageMargins left="1.6141732283464567" right="0.1968503937007874" top="0.7480314960629921" bottom="0.2362204724409449" header="0.03937007874015748" footer="0.03937007874015748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99"/>
  <sheetViews>
    <sheetView zoomScale="145" zoomScaleNormal="145" zoomScalePageLayoutView="0" workbookViewId="0" topLeftCell="D7">
      <pane ySplit="3" topLeftCell="BM98" activePane="bottomLeft" state="frozen"/>
      <selection pane="topLeft" activeCell="A7" sqref="A7"/>
      <selection pane="bottomLeft" activeCell="C78" sqref="C78:S78"/>
    </sheetView>
  </sheetViews>
  <sheetFormatPr defaultColWidth="9.140625" defaultRowHeight="15"/>
  <cols>
    <col min="1" max="1" width="4.421875" style="1" customWidth="1"/>
    <col min="2" max="2" width="14.8515625" style="1" bestFit="1" customWidth="1"/>
    <col min="3" max="3" width="7.140625" style="1" customWidth="1"/>
    <col min="4" max="4" width="7.8515625" style="1" customWidth="1"/>
    <col min="5" max="5" width="7.00390625" style="1" customWidth="1"/>
    <col min="6" max="6" width="7.28125" style="1" customWidth="1"/>
    <col min="7" max="7" width="7.00390625" style="1" customWidth="1"/>
    <col min="8" max="8" width="8.57421875" style="1" customWidth="1"/>
    <col min="9" max="9" width="6.421875" style="1" customWidth="1"/>
    <col min="10" max="10" width="6.8515625" style="1" customWidth="1"/>
    <col min="11" max="11" width="7.140625" style="1" customWidth="1"/>
    <col min="12" max="12" width="7.7109375" style="1" customWidth="1"/>
    <col min="13" max="13" width="6.7109375" style="1" customWidth="1"/>
    <col min="14" max="14" width="6.8515625" style="1" customWidth="1"/>
    <col min="15" max="15" width="7.00390625" style="1" customWidth="1"/>
    <col min="16" max="16" width="7.421875" style="1" customWidth="1"/>
    <col min="17" max="17" width="7.57421875" style="1" customWidth="1"/>
    <col min="18" max="19" width="6.7109375" style="1" customWidth="1"/>
    <col min="20" max="16384" width="9.140625" style="1" customWidth="1"/>
  </cols>
  <sheetData>
    <row r="1" spans="1:19" ht="23.25" customHeight="1">
      <c r="A1" s="182" t="s">
        <v>51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</row>
    <row r="2" spans="3:19" ht="11.25">
      <c r="C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3:19" ht="11.25"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3:19" ht="11.25">
      <c r="C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66" customHeight="1">
      <c r="A5" s="116" t="s">
        <v>314</v>
      </c>
      <c r="B5" s="116" t="s">
        <v>319</v>
      </c>
      <c r="C5" s="116" t="s">
        <v>46</v>
      </c>
      <c r="D5" s="180" t="s">
        <v>47</v>
      </c>
      <c r="E5" s="153" t="s">
        <v>48</v>
      </c>
      <c r="F5" s="153"/>
      <c r="G5" s="153" t="s">
        <v>94</v>
      </c>
      <c r="H5" s="153"/>
      <c r="I5" s="150" t="s">
        <v>97</v>
      </c>
      <c r="J5" s="151"/>
      <c r="K5" s="151"/>
      <c r="L5" s="152"/>
      <c r="M5" s="123" t="s">
        <v>98</v>
      </c>
      <c r="N5" s="123"/>
      <c r="O5" s="123"/>
      <c r="P5" s="123"/>
      <c r="Q5" s="123"/>
      <c r="R5" s="123"/>
      <c r="S5" s="123"/>
    </row>
    <row r="6" spans="1:19" ht="63.75" customHeight="1">
      <c r="A6" s="117"/>
      <c r="B6" s="117"/>
      <c r="C6" s="117"/>
      <c r="D6" s="181"/>
      <c r="E6" s="146" t="s">
        <v>333</v>
      </c>
      <c r="F6" s="146" t="s">
        <v>334</v>
      </c>
      <c r="G6" s="146" t="s">
        <v>95</v>
      </c>
      <c r="H6" s="146" t="s">
        <v>96</v>
      </c>
      <c r="I6" s="134" t="s">
        <v>103</v>
      </c>
      <c r="J6" s="134"/>
      <c r="K6" s="148" t="s">
        <v>140</v>
      </c>
      <c r="L6" s="184"/>
      <c r="M6" s="130" t="s">
        <v>99</v>
      </c>
      <c r="N6" s="130"/>
      <c r="O6" s="130"/>
      <c r="P6" s="130" t="s">
        <v>101</v>
      </c>
      <c r="Q6" s="130"/>
      <c r="R6" s="130" t="s">
        <v>102</v>
      </c>
      <c r="S6" s="130"/>
    </row>
    <row r="7" spans="1:19" ht="21" customHeight="1">
      <c r="A7" s="117"/>
      <c r="B7" s="117"/>
      <c r="C7" s="117"/>
      <c r="D7" s="181"/>
      <c r="E7" s="177"/>
      <c r="F7" s="177"/>
      <c r="G7" s="177"/>
      <c r="H7" s="177"/>
      <c r="I7" s="177" t="s">
        <v>104</v>
      </c>
      <c r="J7" s="177" t="s">
        <v>105</v>
      </c>
      <c r="K7" s="134" t="s">
        <v>71</v>
      </c>
      <c r="L7" s="134" t="s">
        <v>141</v>
      </c>
      <c r="M7" s="146" t="s">
        <v>100</v>
      </c>
      <c r="N7" s="146" t="s">
        <v>16</v>
      </c>
      <c r="O7" s="146" t="s">
        <v>142</v>
      </c>
      <c r="P7" s="146" t="s">
        <v>6</v>
      </c>
      <c r="Q7" s="146" t="s">
        <v>235</v>
      </c>
      <c r="R7" s="135" t="s">
        <v>143</v>
      </c>
      <c r="S7" s="135" t="s">
        <v>144</v>
      </c>
    </row>
    <row r="8" spans="1:19" ht="147.75" customHeight="1">
      <c r="A8" s="117"/>
      <c r="B8" s="117"/>
      <c r="C8" s="118"/>
      <c r="D8" s="183"/>
      <c r="E8" s="147"/>
      <c r="F8" s="147"/>
      <c r="G8" s="147"/>
      <c r="H8" s="147"/>
      <c r="I8" s="147"/>
      <c r="J8" s="147"/>
      <c r="K8" s="134"/>
      <c r="L8" s="134"/>
      <c r="M8" s="147"/>
      <c r="N8" s="147"/>
      <c r="O8" s="147"/>
      <c r="P8" s="147"/>
      <c r="Q8" s="147"/>
      <c r="R8" s="136"/>
      <c r="S8" s="136"/>
    </row>
    <row r="9" spans="1:19" ht="50.25" customHeight="1">
      <c r="A9" s="118"/>
      <c r="B9" s="118"/>
      <c r="C9" s="70" t="s">
        <v>153</v>
      </c>
      <c r="D9" s="70" t="s">
        <v>153</v>
      </c>
      <c r="E9" s="70" t="s">
        <v>153</v>
      </c>
      <c r="F9" s="70" t="s">
        <v>153</v>
      </c>
      <c r="G9" s="70" t="s">
        <v>232</v>
      </c>
      <c r="H9" s="70" t="s">
        <v>153</v>
      </c>
      <c r="I9" s="70" t="s">
        <v>233</v>
      </c>
      <c r="J9" s="70" t="s">
        <v>233</v>
      </c>
      <c r="K9" s="70" t="s">
        <v>234</v>
      </c>
      <c r="L9" s="70" t="s">
        <v>153</v>
      </c>
      <c r="M9" s="70" t="s">
        <v>233</v>
      </c>
      <c r="N9" s="70" t="s">
        <v>153</v>
      </c>
      <c r="O9" s="70" t="s">
        <v>153</v>
      </c>
      <c r="P9" s="70" t="s">
        <v>169</v>
      </c>
      <c r="Q9" s="70" t="s">
        <v>192</v>
      </c>
      <c r="R9" s="70" t="s">
        <v>153</v>
      </c>
      <c r="S9" s="70" t="s">
        <v>153</v>
      </c>
    </row>
    <row r="10" spans="1:19" ht="15.75" customHeight="1">
      <c r="A10" s="122" t="s">
        <v>302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</row>
    <row r="11" spans="1:20" ht="11.25">
      <c r="A11" s="51">
        <v>1</v>
      </c>
      <c r="B11" s="65" t="s">
        <v>236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95"/>
    </row>
    <row r="12" spans="1:19" ht="11.25">
      <c r="A12" s="52">
        <v>2</v>
      </c>
      <c r="B12" s="66" t="s">
        <v>237</v>
      </c>
      <c r="C12" s="24">
        <v>40747</v>
      </c>
      <c r="D12" s="24">
        <v>7665</v>
      </c>
      <c r="E12" s="24">
        <v>37734</v>
      </c>
      <c r="F12" s="24">
        <v>6010</v>
      </c>
      <c r="G12" s="24">
        <v>0</v>
      </c>
      <c r="H12" s="24">
        <v>0</v>
      </c>
      <c r="I12" s="24">
        <v>154</v>
      </c>
      <c r="J12" s="24">
        <v>114</v>
      </c>
      <c r="K12" s="24">
        <v>46</v>
      </c>
      <c r="L12" s="24">
        <v>307</v>
      </c>
      <c r="M12" s="24">
        <v>137</v>
      </c>
      <c r="N12" s="24">
        <v>2677</v>
      </c>
      <c r="O12" s="24">
        <v>946</v>
      </c>
      <c r="P12" s="24">
        <v>42</v>
      </c>
      <c r="Q12" s="24">
        <v>51</v>
      </c>
      <c r="R12" s="24">
        <v>946</v>
      </c>
      <c r="S12" s="24">
        <v>600</v>
      </c>
    </row>
    <row r="13" spans="1:19" ht="11.25">
      <c r="A13" s="52">
        <v>3</v>
      </c>
      <c r="B13" s="66" t="s">
        <v>238</v>
      </c>
      <c r="C13" s="24">
        <v>101229</v>
      </c>
      <c r="D13" s="24">
        <v>18720</v>
      </c>
      <c r="E13" s="24">
        <v>101229</v>
      </c>
      <c r="F13" s="24">
        <v>101229</v>
      </c>
      <c r="G13" s="24">
        <v>1</v>
      </c>
      <c r="H13" s="24">
        <v>80</v>
      </c>
      <c r="I13" s="24">
        <v>518</v>
      </c>
      <c r="J13" s="24">
        <v>193</v>
      </c>
      <c r="K13" s="24">
        <v>23</v>
      </c>
      <c r="L13" s="24">
        <v>1672</v>
      </c>
      <c r="M13" s="24">
        <v>518</v>
      </c>
      <c r="N13" s="24">
        <v>85790</v>
      </c>
      <c r="O13" s="24">
        <v>2530</v>
      </c>
      <c r="P13" s="24">
        <v>49</v>
      </c>
      <c r="Q13" s="24">
        <v>35</v>
      </c>
      <c r="R13" s="24">
        <v>673</v>
      </c>
      <c r="S13" s="24">
        <v>415</v>
      </c>
    </row>
    <row r="14" spans="1:19" ht="11.25">
      <c r="A14" s="52">
        <v>4</v>
      </c>
      <c r="B14" s="66" t="s">
        <v>239</v>
      </c>
      <c r="C14" s="24">
        <v>57846</v>
      </c>
      <c r="D14" s="24">
        <v>5894</v>
      </c>
      <c r="E14" s="24">
        <v>57846</v>
      </c>
      <c r="F14" s="24"/>
      <c r="G14" s="24">
        <v>20</v>
      </c>
      <c r="H14" s="24">
        <v>1876</v>
      </c>
      <c r="I14" s="24">
        <v>446</v>
      </c>
      <c r="J14" s="24">
        <v>446</v>
      </c>
      <c r="K14" s="24">
        <v>56</v>
      </c>
      <c r="L14" s="24">
        <v>5820</v>
      </c>
      <c r="M14" s="24">
        <v>446</v>
      </c>
      <c r="N14" s="24">
        <v>3046</v>
      </c>
      <c r="O14" s="24">
        <v>4134</v>
      </c>
      <c r="P14" s="24">
        <v>68</v>
      </c>
      <c r="Q14" s="24">
        <v>2500</v>
      </c>
      <c r="R14" s="24">
        <v>23</v>
      </c>
      <c r="S14" s="24">
        <v>23</v>
      </c>
    </row>
    <row r="15" spans="1:19" ht="11.25">
      <c r="A15" s="52">
        <v>5</v>
      </c>
      <c r="B15" s="66" t="s">
        <v>240</v>
      </c>
      <c r="C15" s="24">
        <v>76408</v>
      </c>
      <c r="D15" s="24">
        <v>12723</v>
      </c>
      <c r="E15" s="24">
        <v>76408</v>
      </c>
      <c r="F15" s="24">
        <v>73086</v>
      </c>
      <c r="G15" s="24">
        <v>10</v>
      </c>
      <c r="H15" s="24">
        <v>530</v>
      </c>
      <c r="I15" s="24">
        <v>439</v>
      </c>
      <c r="J15" s="24">
        <v>284</v>
      </c>
      <c r="K15" s="24">
        <v>6</v>
      </c>
      <c r="L15" s="24">
        <v>1576</v>
      </c>
      <c r="M15" s="24">
        <v>439</v>
      </c>
      <c r="N15" s="24">
        <v>24273</v>
      </c>
      <c r="O15" s="24">
        <v>1030</v>
      </c>
      <c r="P15" s="24">
        <v>458</v>
      </c>
      <c r="Q15" s="24">
        <v>856</v>
      </c>
      <c r="R15" s="24">
        <v>145</v>
      </c>
      <c r="S15" s="24">
        <v>112</v>
      </c>
    </row>
    <row r="16" spans="1:19" ht="11.25">
      <c r="A16" s="52">
        <v>6</v>
      </c>
      <c r="B16" s="66" t="s">
        <v>241</v>
      </c>
      <c r="C16" s="24">
        <v>71313</v>
      </c>
      <c r="D16" s="24">
        <v>11554</v>
      </c>
      <c r="E16" s="24">
        <v>71373</v>
      </c>
      <c r="F16" s="24">
        <v>70779</v>
      </c>
      <c r="G16" s="24">
        <v>310</v>
      </c>
      <c r="H16" s="24">
        <v>5565</v>
      </c>
      <c r="I16" s="24">
        <v>356</v>
      </c>
      <c r="J16" s="24">
        <v>356</v>
      </c>
      <c r="K16" s="24">
        <v>861</v>
      </c>
      <c r="L16" s="24">
        <v>5755</v>
      </c>
      <c r="M16" s="24">
        <v>356</v>
      </c>
      <c r="N16" s="24">
        <v>135000</v>
      </c>
      <c r="O16" s="24">
        <v>4010</v>
      </c>
      <c r="P16" s="24">
        <v>1584</v>
      </c>
      <c r="Q16" s="24">
        <v>2376</v>
      </c>
      <c r="R16" s="24">
        <v>457</v>
      </c>
      <c r="S16" s="24">
        <v>457</v>
      </c>
    </row>
    <row r="17" spans="1:19" ht="11.25">
      <c r="A17" s="113" t="s">
        <v>313</v>
      </c>
      <c r="B17" s="113"/>
      <c r="C17" s="33">
        <f>SUM(C11:C16)</f>
        <v>347543</v>
      </c>
      <c r="D17" s="33">
        <f aca="true" t="shared" si="0" ref="D17:S17">SUM(D11:D16)</f>
        <v>56556</v>
      </c>
      <c r="E17" s="33">
        <f t="shared" si="0"/>
        <v>344590</v>
      </c>
      <c r="F17" s="33">
        <f t="shared" si="0"/>
        <v>251104</v>
      </c>
      <c r="G17" s="33">
        <f t="shared" si="0"/>
        <v>341</v>
      </c>
      <c r="H17" s="33">
        <f t="shared" si="0"/>
        <v>8051</v>
      </c>
      <c r="I17" s="33">
        <f t="shared" si="0"/>
        <v>1913</v>
      </c>
      <c r="J17" s="33">
        <f t="shared" si="0"/>
        <v>1393</v>
      </c>
      <c r="K17" s="33">
        <f t="shared" si="0"/>
        <v>992</v>
      </c>
      <c r="L17" s="33">
        <f t="shared" si="0"/>
        <v>15130</v>
      </c>
      <c r="M17" s="33">
        <f t="shared" si="0"/>
        <v>1896</v>
      </c>
      <c r="N17" s="33">
        <f t="shared" si="0"/>
        <v>250786</v>
      </c>
      <c r="O17" s="33">
        <f t="shared" si="0"/>
        <v>12650</v>
      </c>
      <c r="P17" s="33">
        <f t="shared" si="0"/>
        <v>2201</v>
      </c>
      <c r="Q17" s="33">
        <f t="shared" si="0"/>
        <v>5818</v>
      </c>
      <c r="R17" s="33">
        <f t="shared" si="0"/>
        <v>2244</v>
      </c>
      <c r="S17" s="33">
        <f t="shared" si="0"/>
        <v>1607</v>
      </c>
    </row>
    <row r="18" spans="1:19" ht="15.75" customHeight="1">
      <c r="A18" s="103" t="s">
        <v>303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</row>
    <row r="19" spans="1:19" ht="11.25">
      <c r="A19" s="51">
        <v>7</v>
      </c>
      <c r="B19" s="65" t="s">
        <v>242</v>
      </c>
      <c r="C19" s="55">
        <v>56575</v>
      </c>
      <c r="D19" s="55">
        <v>3706</v>
      </c>
      <c r="E19" s="55">
        <v>56575</v>
      </c>
      <c r="F19" s="55">
        <v>50000</v>
      </c>
      <c r="G19" s="55">
        <v>438</v>
      </c>
      <c r="H19" s="55">
        <v>8760</v>
      </c>
      <c r="I19" s="55">
        <v>475</v>
      </c>
      <c r="J19" s="55">
        <v>450</v>
      </c>
      <c r="K19" s="55">
        <v>8</v>
      </c>
      <c r="L19" s="55">
        <v>590</v>
      </c>
      <c r="M19" s="55">
        <v>475</v>
      </c>
      <c r="N19" s="55">
        <v>25175</v>
      </c>
      <c r="O19" s="55">
        <v>127400</v>
      </c>
      <c r="P19" s="55">
        <v>1650</v>
      </c>
      <c r="Q19" s="55">
        <v>258</v>
      </c>
      <c r="R19" s="55">
        <v>94</v>
      </c>
      <c r="S19" s="55">
        <v>1</v>
      </c>
    </row>
    <row r="20" spans="1:19" ht="11.25">
      <c r="A20" s="52">
        <v>8</v>
      </c>
      <c r="B20" s="66" t="s">
        <v>243</v>
      </c>
      <c r="C20" s="24">
        <v>77267</v>
      </c>
      <c r="D20" s="24">
        <v>9830</v>
      </c>
      <c r="E20" s="24">
        <v>60767</v>
      </c>
      <c r="F20" s="24">
        <v>60767</v>
      </c>
      <c r="G20" s="24"/>
      <c r="H20" s="24"/>
      <c r="I20" s="24">
        <v>398</v>
      </c>
      <c r="J20" s="24">
        <v>298</v>
      </c>
      <c r="K20" s="24">
        <v>16</v>
      </c>
      <c r="L20" s="24">
        <v>3200</v>
      </c>
      <c r="M20" s="24">
        <v>398</v>
      </c>
      <c r="N20" s="24">
        <v>15560</v>
      </c>
      <c r="O20" s="24">
        <v>1529</v>
      </c>
      <c r="P20" s="24">
        <v>15</v>
      </c>
      <c r="Q20" s="24">
        <v>150</v>
      </c>
      <c r="R20" s="24">
        <v>297</v>
      </c>
      <c r="S20" s="24">
        <v>216</v>
      </c>
    </row>
    <row r="21" spans="1:19" ht="11.25">
      <c r="A21" s="52">
        <v>9</v>
      </c>
      <c r="B21" s="66" t="s">
        <v>244</v>
      </c>
      <c r="C21" s="24">
        <v>66116</v>
      </c>
      <c r="D21" s="24">
        <v>12715</v>
      </c>
      <c r="E21" s="24">
        <v>66116</v>
      </c>
      <c r="F21" s="24">
        <v>65129</v>
      </c>
      <c r="G21" s="24">
        <v>1</v>
      </c>
      <c r="H21" s="24">
        <v>150</v>
      </c>
      <c r="I21" s="24">
        <v>307</v>
      </c>
      <c r="J21" s="24">
        <v>307</v>
      </c>
      <c r="K21" s="24">
        <v>282</v>
      </c>
      <c r="L21" s="24">
        <v>15622</v>
      </c>
      <c r="M21" s="24">
        <v>307</v>
      </c>
      <c r="N21" s="24">
        <v>35726</v>
      </c>
      <c r="O21" s="24">
        <v>15350</v>
      </c>
      <c r="P21" s="24">
        <v>46</v>
      </c>
      <c r="Q21" s="24">
        <v>298</v>
      </c>
      <c r="R21" s="24">
        <v>12</v>
      </c>
      <c r="S21" s="24">
        <v>10</v>
      </c>
    </row>
    <row r="22" spans="1:19" ht="11.25">
      <c r="A22" s="52">
        <v>10</v>
      </c>
      <c r="B22" s="66" t="s">
        <v>245</v>
      </c>
      <c r="C22" s="24">
        <v>22197</v>
      </c>
      <c r="D22" s="24">
        <v>3240</v>
      </c>
      <c r="E22" s="24">
        <v>22197</v>
      </c>
      <c r="F22" s="24">
        <v>19977</v>
      </c>
      <c r="G22" s="24">
        <v>9</v>
      </c>
      <c r="H22" s="24">
        <v>452</v>
      </c>
      <c r="I22" s="24">
        <v>215</v>
      </c>
      <c r="J22" s="24">
        <v>209</v>
      </c>
      <c r="K22" s="24">
        <v>220</v>
      </c>
      <c r="L22" s="24">
        <v>1142</v>
      </c>
      <c r="M22" s="24">
        <v>215</v>
      </c>
      <c r="N22" s="24">
        <v>2505</v>
      </c>
      <c r="O22" s="24">
        <v>1252</v>
      </c>
      <c r="P22" s="24">
        <v>175</v>
      </c>
      <c r="Q22" s="24">
        <v>172</v>
      </c>
      <c r="R22" s="24">
        <v>55</v>
      </c>
      <c r="S22" s="24">
        <v>55</v>
      </c>
    </row>
    <row r="23" spans="1:19" ht="11.25">
      <c r="A23" s="52">
        <v>11</v>
      </c>
      <c r="B23" s="66" t="s">
        <v>246</v>
      </c>
      <c r="C23" s="24">
        <v>53670</v>
      </c>
      <c r="D23" s="24">
        <v>6183</v>
      </c>
      <c r="E23" s="24">
        <v>28587</v>
      </c>
      <c r="F23" s="24">
        <v>22132</v>
      </c>
      <c r="G23" s="24">
        <v>0</v>
      </c>
      <c r="H23" s="24">
        <v>0</v>
      </c>
      <c r="I23" s="24">
        <v>439</v>
      </c>
      <c r="J23" s="24">
        <v>352</v>
      </c>
      <c r="K23" s="24">
        <v>152</v>
      </c>
      <c r="L23" s="24">
        <v>2120</v>
      </c>
      <c r="M23" s="24">
        <v>439</v>
      </c>
      <c r="N23" s="24">
        <v>39870</v>
      </c>
      <c r="O23" s="24">
        <v>1852</v>
      </c>
      <c r="P23" s="24">
        <v>25</v>
      </c>
      <c r="Q23" s="24">
        <v>15</v>
      </c>
      <c r="R23" s="24">
        <v>3463</v>
      </c>
      <c r="S23" s="24">
        <v>3463</v>
      </c>
    </row>
    <row r="24" spans="1:19" ht="11.25">
      <c r="A24" s="52">
        <v>12</v>
      </c>
      <c r="B24" s="66" t="s">
        <v>247</v>
      </c>
      <c r="C24" s="24">
        <v>96564</v>
      </c>
      <c r="D24" s="24">
        <v>15671</v>
      </c>
      <c r="E24" s="24">
        <v>96564</v>
      </c>
      <c r="F24" s="24">
        <v>94632</v>
      </c>
      <c r="G24" s="24">
        <v>9</v>
      </c>
      <c r="H24" s="24">
        <v>11263</v>
      </c>
      <c r="I24" s="24">
        <v>414</v>
      </c>
      <c r="J24" s="24">
        <v>9</v>
      </c>
      <c r="K24" s="24">
        <v>414</v>
      </c>
      <c r="L24" s="24">
        <v>6056</v>
      </c>
      <c r="M24" s="24">
        <v>414</v>
      </c>
      <c r="N24" s="24">
        <v>90000</v>
      </c>
      <c r="O24" s="24">
        <v>9108</v>
      </c>
      <c r="P24" s="24">
        <v>828</v>
      </c>
      <c r="Q24" s="24">
        <v>78.5</v>
      </c>
      <c r="R24" s="24">
        <v>232</v>
      </c>
      <c r="S24" s="24">
        <v>232</v>
      </c>
    </row>
    <row r="25" spans="1:19" ht="11.25">
      <c r="A25" s="113" t="s">
        <v>313</v>
      </c>
      <c r="B25" s="113"/>
      <c r="C25" s="33">
        <f>SUM(C19:C24)</f>
        <v>372389</v>
      </c>
      <c r="D25" s="33">
        <f aca="true" t="shared" si="1" ref="D25:S25">SUM(D19:D24)</f>
        <v>51345</v>
      </c>
      <c r="E25" s="33">
        <f t="shared" si="1"/>
        <v>330806</v>
      </c>
      <c r="F25" s="33">
        <f t="shared" si="1"/>
        <v>312637</v>
      </c>
      <c r="G25" s="33">
        <f t="shared" si="1"/>
        <v>457</v>
      </c>
      <c r="H25" s="33">
        <f t="shared" si="1"/>
        <v>20625</v>
      </c>
      <c r="I25" s="33">
        <f t="shared" si="1"/>
        <v>2248</v>
      </c>
      <c r="J25" s="33">
        <f t="shared" si="1"/>
        <v>1625</v>
      </c>
      <c r="K25" s="33">
        <f t="shared" si="1"/>
        <v>1092</v>
      </c>
      <c r="L25" s="33">
        <f t="shared" si="1"/>
        <v>28730</v>
      </c>
      <c r="M25" s="33">
        <f t="shared" si="1"/>
        <v>2248</v>
      </c>
      <c r="N25" s="33">
        <f t="shared" si="1"/>
        <v>208836</v>
      </c>
      <c r="O25" s="33">
        <f t="shared" si="1"/>
        <v>156491</v>
      </c>
      <c r="P25" s="33">
        <f t="shared" si="1"/>
        <v>2739</v>
      </c>
      <c r="Q25" s="33">
        <f t="shared" si="1"/>
        <v>971.5</v>
      </c>
      <c r="R25" s="33">
        <f t="shared" si="1"/>
        <v>4153</v>
      </c>
      <c r="S25" s="33">
        <f t="shared" si="1"/>
        <v>3977</v>
      </c>
    </row>
    <row r="26" spans="1:19" ht="15.75" customHeight="1">
      <c r="A26" s="103" t="s">
        <v>304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</row>
    <row r="27" spans="1:19" ht="11.25">
      <c r="A27" s="51">
        <v>13</v>
      </c>
      <c r="B27" s="65" t="s">
        <v>248</v>
      </c>
      <c r="C27" s="55">
        <v>112540</v>
      </c>
      <c r="D27" s="55">
        <v>12500</v>
      </c>
      <c r="E27" s="55">
        <v>112540</v>
      </c>
      <c r="F27" s="55">
        <v>112540</v>
      </c>
      <c r="G27" s="55">
        <v>570</v>
      </c>
      <c r="H27" s="55">
        <v>8550</v>
      </c>
      <c r="I27" s="55">
        <v>289</v>
      </c>
      <c r="J27" s="55">
        <v>289</v>
      </c>
      <c r="K27" s="55">
        <v>289</v>
      </c>
      <c r="L27" s="55">
        <v>720</v>
      </c>
      <c r="M27" s="55">
        <v>289</v>
      </c>
      <c r="N27" s="55">
        <v>15264</v>
      </c>
      <c r="O27" s="55">
        <v>720</v>
      </c>
      <c r="P27" s="55">
        <v>289</v>
      </c>
      <c r="Q27" s="55">
        <v>150</v>
      </c>
      <c r="R27" s="55">
        <v>70</v>
      </c>
      <c r="S27" s="55">
        <v>50</v>
      </c>
    </row>
    <row r="28" spans="1:19" ht="11.25">
      <c r="A28" s="52">
        <v>14</v>
      </c>
      <c r="B28" s="66" t="s">
        <v>249</v>
      </c>
      <c r="C28" s="24">
        <v>153749</v>
      </c>
      <c r="D28" s="24">
        <v>25409</v>
      </c>
      <c r="E28" s="24">
        <v>153749</v>
      </c>
      <c r="F28" s="24">
        <v>100346</v>
      </c>
      <c r="G28" s="24">
        <v>4</v>
      </c>
      <c r="H28" s="24">
        <v>300</v>
      </c>
      <c r="I28" s="24">
        <v>501</v>
      </c>
      <c r="J28" s="24">
        <v>501</v>
      </c>
      <c r="K28" s="24">
        <v>20</v>
      </c>
      <c r="L28" s="24">
        <v>5723</v>
      </c>
      <c r="M28" s="24">
        <v>501</v>
      </c>
      <c r="N28" s="24">
        <v>120000</v>
      </c>
      <c r="O28" s="24">
        <v>57000</v>
      </c>
      <c r="P28" s="24">
        <v>153</v>
      </c>
      <c r="Q28" s="24">
        <v>3500</v>
      </c>
      <c r="R28" s="24">
        <v>43</v>
      </c>
      <c r="S28" s="24">
        <v>43</v>
      </c>
    </row>
    <row r="29" spans="1:19" ht="11.25">
      <c r="A29" s="52">
        <v>15</v>
      </c>
      <c r="B29" s="66" t="s">
        <v>250</v>
      </c>
      <c r="C29" s="24">
        <v>82365</v>
      </c>
      <c r="D29" s="24">
        <v>9821</v>
      </c>
      <c r="E29" s="24">
        <v>79418</v>
      </c>
      <c r="F29" s="24">
        <v>25368</v>
      </c>
      <c r="G29" s="24">
        <v>2</v>
      </c>
      <c r="H29" s="24">
        <v>324</v>
      </c>
      <c r="I29" s="24">
        <v>321</v>
      </c>
      <c r="J29" s="24">
        <v>160</v>
      </c>
      <c r="K29" s="24">
        <v>321</v>
      </c>
      <c r="L29" s="24">
        <v>500</v>
      </c>
      <c r="M29" s="24">
        <v>321</v>
      </c>
      <c r="N29" s="24">
        <v>10876</v>
      </c>
      <c r="O29" s="24">
        <v>306</v>
      </c>
      <c r="P29" s="24">
        <v>321</v>
      </c>
      <c r="Q29" s="24">
        <v>850000</v>
      </c>
      <c r="R29" s="24">
        <v>350</v>
      </c>
      <c r="S29" s="24">
        <v>306</v>
      </c>
    </row>
    <row r="30" spans="1:19" ht="11.25">
      <c r="A30" s="52">
        <v>16</v>
      </c>
      <c r="B30" s="66" t="s">
        <v>251</v>
      </c>
      <c r="C30" s="24">
        <v>80247</v>
      </c>
      <c r="D30" s="24">
        <v>6162</v>
      </c>
      <c r="E30" s="24">
        <v>78583</v>
      </c>
      <c r="F30" s="24">
        <v>68821</v>
      </c>
      <c r="G30" s="24">
        <v>0</v>
      </c>
      <c r="H30" s="24">
        <v>0</v>
      </c>
      <c r="I30" s="24">
        <v>562</v>
      </c>
      <c r="J30" s="24">
        <v>4</v>
      </c>
      <c r="K30" s="24">
        <v>23</v>
      </c>
      <c r="L30" s="24">
        <v>12413</v>
      </c>
      <c r="M30" s="24">
        <v>562</v>
      </c>
      <c r="N30" s="24">
        <v>16742</v>
      </c>
      <c r="O30" s="24">
        <v>13120</v>
      </c>
      <c r="P30" s="24">
        <v>267</v>
      </c>
      <c r="Q30" s="24" t="s">
        <v>360</v>
      </c>
      <c r="R30" s="24">
        <v>752</v>
      </c>
      <c r="S30" s="24">
        <v>518</v>
      </c>
    </row>
    <row r="31" spans="1:19" ht="11.25">
      <c r="A31" s="52">
        <v>17</v>
      </c>
      <c r="B31" s="66" t="s">
        <v>252</v>
      </c>
      <c r="C31" s="24">
        <v>52001</v>
      </c>
      <c r="D31" s="24">
        <v>18020</v>
      </c>
      <c r="E31" s="24">
        <v>52001</v>
      </c>
      <c r="F31" s="24">
        <v>52001</v>
      </c>
      <c r="G31" s="24">
        <v>65</v>
      </c>
      <c r="H31" s="24">
        <v>3692</v>
      </c>
      <c r="I31" s="24">
        <v>378</v>
      </c>
      <c r="J31" s="24">
        <v>378</v>
      </c>
      <c r="K31" s="24">
        <v>827</v>
      </c>
      <c r="L31" s="24">
        <v>3268</v>
      </c>
      <c r="M31" s="24">
        <v>378</v>
      </c>
      <c r="N31" s="24">
        <v>161131</v>
      </c>
      <c r="O31" s="24">
        <v>7200</v>
      </c>
      <c r="P31" s="24">
        <v>328</v>
      </c>
      <c r="Q31" s="24">
        <v>1440</v>
      </c>
      <c r="R31" s="24">
        <v>0</v>
      </c>
      <c r="S31" s="24">
        <v>0</v>
      </c>
    </row>
    <row r="32" spans="1:19" ht="11.25">
      <c r="A32" s="113" t="s">
        <v>313</v>
      </c>
      <c r="B32" s="113"/>
      <c r="C32" s="33">
        <f>SUM(C27:C31)</f>
        <v>480902</v>
      </c>
      <c r="D32" s="33">
        <f aca="true" t="shared" si="2" ref="D32:S32">SUM(D27:D31)</f>
        <v>71912</v>
      </c>
      <c r="E32" s="33">
        <f t="shared" si="2"/>
        <v>476291</v>
      </c>
      <c r="F32" s="33">
        <f t="shared" si="2"/>
        <v>359076</v>
      </c>
      <c r="G32" s="33">
        <f t="shared" si="2"/>
        <v>641</v>
      </c>
      <c r="H32" s="33">
        <f t="shared" si="2"/>
        <v>12866</v>
      </c>
      <c r="I32" s="33">
        <f t="shared" si="2"/>
        <v>2051</v>
      </c>
      <c r="J32" s="33">
        <f t="shared" si="2"/>
        <v>1332</v>
      </c>
      <c r="K32" s="33">
        <f t="shared" si="2"/>
        <v>1480</v>
      </c>
      <c r="L32" s="33">
        <f t="shared" si="2"/>
        <v>22624</v>
      </c>
      <c r="M32" s="33">
        <f t="shared" si="2"/>
        <v>2051</v>
      </c>
      <c r="N32" s="33">
        <f t="shared" si="2"/>
        <v>324013</v>
      </c>
      <c r="O32" s="33">
        <f t="shared" si="2"/>
        <v>78346</v>
      </c>
      <c r="P32" s="33">
        <f t="shared" si="2"/>
        <v>1358</v>
      </c>
      <c r="Q32" s="33">
        <f t="shared" si="2"/>
        <v>855090</v>
      </c>
      <c r="R32" s="33">
        <f t="shared" si="2"/>
        <v>1215</v>
      </c>
      <c r="S32" s="33">
        <f t="shared" si="2"/>
        <v>917</v>
      </c>
    </row>
    <row r="33" spans="1:19" ht="15.75" customHeight="1">
      <c r="A33" s="103" t="s">
        <v>312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</row>
    <row r="34" spans="1:19" ht="11.25">
      <c r="A34" s="51">
        <v>18</v>
      </c>
      <c r="B34" s="65" t="s">
        <v>253</v>
      </c>
      <c r="C34" s="55">
        <v>98754</v>
      </c>
      <c r="D34" s="55">
        <v>11097</v>
      </c>
      <c r="E34" s="55">
        <v>98658</v>
      </c>
      <c r="F34" s="55">
        <v>16982</v>
      </c>
      <c r="G34" s="55"/>
      <c r="H34" s="55"/>
      <c r="I34" s="55">
        <v>260</v>
      </c>
      <c r="J34" s="55">
        <v>260</v>
      </c>
      <c r="K34" s="55">
        <v>7</v>
      </c>
      <c r="L34" s="55">
        <v>3938</v>
      </c>
      <c r="M34" s="55">
        <v>260</v>
      </c>
      <c r="N34" s="55">
        <v>178</v>
      </c>
      <c r="O34" s="55">
        <v>15636</v>
      </c>
      <c r="P34" s="55">
        <v>1</v>
      </c>
      <c r="Q34" s="55">
        <v>381</v>
      </c>
      <c r="R34" s="55">
        <v>260</v>
      </c>
      <c r="S34" s="55">
        <v>43</v>
      </c>
    </row>
    <row r="35" spans="1:19" ht="11.25">
      <c r="A35" s="52">
        <v>19</v>
      </c>
      <c r="B35" s="66" t="s">
        <v>254</v>
      </c>
      <c r="C35" s="24">
        <v>566735</v>
      </c>
      <c r="D35" s="24">
        <v>69687</v>
      </c>
      <c r="E35" s="24">
        <v>562412</v>
      </c>
      <c r="F35" s="24">
        <v>556735</v>
      </c>
      <c r="G35" s="24">
        <v>35</v>
      </c>
      <c r="H35" s="24">
        <v>3500</v>
      </c>
      <c r="I35" s="24">
        <v>1277</v>
      </c>
      <c r="J35" s="24">
        <v>1277</v>
      </c>
      <c r="K35" s="24">
        <v>1061</v>
      </c>
      <c r="L35" s="24">
        <v>56454</v>
      </c>
      <c r="M35" s="24">
        <v>1277</v>
      </c>
      <c r="N35" s="24">
        <v>36895</v>
      </c>
      <c r="O35" s="24">
        <v>122983</v>
      </c>
      <c r="P35" s="24">
        <v>78</v>
      </c>
      <c r="Q35" s="24">
        <v>2000</v>
      </c>
      <c r="R35" s="24">
        <v>680</v>
      </c>
      <c r="S35" s="24">
        <v>230</v>
      </c>
    </row>
    <row r="36" spans="1:19" ht="11.25">
      <c r="A36" s="52">
        <v>20</v>
      </c>
      <c r="B36" s="66" t="s">
        <v>255</v>
      </c>
      <c r="C36" s="24">
        <v>114052</v>
      </c>
      <c r="D36" s="24">
        <v>12675</v>
      </c>
      <c r="E36" s="24">
        <v>112043</v>
      </c>
      <c r="F36" s="24">
        <v>100000</v>
      </c>
      <c r="G36" s="24">
        <v>0</v>
      </c>
      <c r="H36" s="24">
        <v>0</v>
      </c>
      <c r="I36" s="24">
        <v>552</v>
      </c>
      <c r="J36" s="24">
        <v>552</v>
      </c>
      <c r="K36" s="24">
        <v>561</v>
      </c>
      <c r="L36" s="24">
        <v>3750</v>
      </c>
      <c r="M36" s="24">
        <v>552</v>
      </c>
      <c r="N36" s="24">
        <v>16560</v>
      </c>
      <c r="O36" s="24">
        <v>400</v>
      </c>
      <c r="P36" s="24">
        <v>2</v>
      </c>
      <c r="Q36" s="24">
        <v>362</v>
      </c>
      <c r="R36" s="24">
        <v>325</v>
      </c>
      <c r="S36" s="24">
        <v>325</v>
      </c>
    </row>
    <row r="37" spans="1:19" ht="11.25">
      <c r="A37" s="52">
        <v>21</v>
      </c>
      <c r="B37" s="66" t="s">
        <v>256</v>
      </c>
      <c r="C37" s="24">
        <v>128183</v>
      </c>
      <c r="D37" s="24">
        <v>23793</v>
      </c>
      <c r="E37" s="24">
        <v>128183</v>
      </c>
      <c r="F37" s="24">
        <v>121778</v>
      </c>
      <c r="G37" s="24">
        <v>3</v>
      </c>
      <c r="H37" s="24">
        <v>198</v>
      </c>
      <c r="I37" s="24">
        <v>417</v>
      </c>
      <c r="J37" s="24">
        <v>417</v>
      </c>
      <c r="K37" s="24">
        <v>7</v>
      </c>
      <c r="L37" s="24">
        <v>12473</v>
      </c>
      <c r="M37" s="24">
        <v>417</v>
      </c>
      <c r="N37" s="24">
        <v>192898</v>
      </c>
      <c r="O37" s="24">
        <v>10624</v>
      </c>
      <c r="P37" s="24">
        <v>417</v>
      </c>
      <c r="Q37" s="24">
        <v>4105</v>
      </c>
      <c r="R37" s="24">
        <v>33</v>
      </c>
      <c r="S37" s="24">
        <v>33</v>
      </c>
    </row>
    <row r="38" spans="1:19" ht="11.25">
      <c r="A38" s="52">
        <v>22</v>
      </c>
      <c r="B38" s="66" t="s">
        <v>257</v>
      </c>
      <c r="C38" s="24">
        <v>129786</v>
      </c>
      <c r="D38" s="24">
        <v>11831</v>
      </c>
      <c r="E38" s="24">
        <v>90111</v>
      </c>
      <c r="F38" s="24">
        <v>61534</v>
      </c>
      <c r="G38" s="24">
        <v>0</v>
      </c>
      <c r="H38" s="24">
        <v>0</v>
      </c>
      <c r="I38" s="24">
        <v>340</v>
      </c>
      <c r="J38" s="24">
        <v>179</v>
      </c>
      <c r="K38" s="24">
        <v>38</v>
      </c>
      <c r="L38" s="24">
        <v>3647</v>
      </c>
      <c r="M38" s="24">
        <v>340</v>
      </c>
      <c r="N38" s="24">
        <v>89135</v>
      </c>
      <c r="O38" s="24">
        <v>3018</v>
      </c>
      <c r="P38" s="24">
        <v>212</v>
      </c>
      <c r="Q38" s="24">
        <v>9876</v>
      </c>
      <c r="R38" s="24">
        <v>52</v>
      </c>
      <c r="S38" s="24">
        <v>35</v>
      </c>
    </row>
    <row r="39" spans="1:19" ht="11.25">
      <c r="A39" s="52">
        <v>23</v>
      </c>
      <c r="B39" s="66" t="s">
        <v>258</v>
      </c>
      <c r="C39" s="24">
        <v>241936</v>
      </c>
      <c r="D39" s="24">
        <v>25640</v>
      </c>
      <c r="E39" s="24">
        <v>157635</v>
      </c>
      <c r="F39" s="24">
        <v>155000</v>
      </c>
      <c r="G39" s="24">
        <v>1</v>
      </c>
      <c r="H39" s="24">
        <v>120</v>
      </c>
      <c r="I39" s="24">
        <v>537</v>
      </c>
      <c r="J39" s="24">
        <v>221</v>
      </c>
      <c r="K39" s="24">
        <v>618</v>
      </c>
      <c r="L39" s="24">
        <v>6520</v>
      </c>
      <c r="M39" s="24">
        <v>537</v>
      </c>
      <c r="N39" s="24">
        <v>241936</v>
      </c>
      <c r="O39" s="24">
        <v>4250</v>
      </c>
      <c r="P39" s="24">
        <v>537</v>
      </c>
      <c r="Q39" s="24">
        <v>688</v>
      </c>
      <c r="R39" s="24">
        <v>234</v>
      </c>
      <c r="S39" s="24">
        <v>82</v>
      </c>
    </row>
    <row r="40" spans="1:19" ht="11.25">
      <c r="A40" s="52">
        <v>24</v>
      </c>
      <c r="B40" s="66" t="s">
        <v>259</v>
      </c>
      <c r="C40" s="24">
        <v>85169</v>
      </c>
      <c r="D40" s="24">
        <v>11726</v>
      </c>
      <c r="E40" s="24">
        <v>85169</v>
      </c>
      <c r="F40" s="24">
        <v>80950</v>
      </c>
      <c r="G40" s="24">
        <v>0</v>
      </c>
      <c r="H40" s="24">
        <v>0</v>
      </c>
      <c r="I40" s="24">
        <v>630</v>
      </c>
      <c r="J40" s="24">
        <v>630</v>
      </c>
      <c r="K40" s="24">
        <v>630</v>
      </c>
      <c r="L40" s="24">
        <v>3150</v>
      </c>
      <c r="M40" s="24">
        <v>630</v>
      </c>
      <c r="N40" s="24">
        <v>17750</v>
      </c>
      <c r="O40" s="24">
        <v>780</v>
      </c>
      <c r="P40" s="24">
        <v>165</v>
      </c>
      <c r="Q40" s="24">
        <v>133</v>
      </c>
      <c r="R40" s="24">
        <v>235</v>
      </c>
      <c r="S40" s="24">
        <v>110</v>
      </c>
    </row>
    <row r="41" spans="1:19" ht="11.25">
      <c r="A41" s="52">
        <v>25</v>
      </c>
      <c r="B41" s="66" t="s">
        <v>260</v>
      </c>
      <c r="C41" s="24">
        <v>142818</v>
      </c>
      <c r="D41" s="24">
        <v>19200</v>
      </c>
      <c r="E41" s="24">
        <v>142818</v>
      </c>
      <c r="F41" s="24">
        <v>118538</v>
      </c>
      <c r="G41" s="24">
        <v>0</v>
      </c>
      <c r="H41" s="24">
        <v>0</v>
      </c>
      <c r="I41" s="24">
        <v>566</v>
      </c>
      <c r="J41" s="24">
        <v>566</v>
      </c>
      <c r="K41" s="24">
        <v>566</v>
      </c>
      <c r="L41" s="24">
        <v>13128</v>
      </c>
      <c r="M41" s="24">
        <v>566</v>
      </c>
      <c r="N41" s="24">
        <v>27300</v>
      </c>
      <c r="O41" s="24">
        <v>7421</v>
      </c>
      <c r="P41" s="24">
        <v>566</v>
      </c>
      <c r="Q41" s="24">
        <v>679</v>
      </c>
      <c r="R41" s="24">
        <v>23</v>
      </c>
      <c r="S41" s="24">
        <v>13</v>
      </c>
    </row>
    <row r="42" spans="1:19" ht="11.25">
      <c r="A42" s="113" t="s">
        <v>313</v>
      </c>
      <c r="B42" s="113"/>
      <c r="C42" s="33">
        <f>SUM(C34:C41)</f>
        <v>1507433</v>
      </c>
      <c r="D42" s="33">
        <f aca="true" t="shared" si="3" ref="D42:S42">SUM(D34:D41)</f>
        <v>185649</v>
      </c>
      <c r="E42" s="33">
        <f t="shared" si="3"/>
        <v>1377029</v>
      </c>
      <c r="F42" s="33">
        <f t="shared" si="3"/>
        <v>1211517</v>
      </c>
      <c r="G42" s="33">
        <f t="shared" si="3"/>
        <v>39</v>
      </c>
      <c r="H42" s="33">
        <f t="shared" si="3"/>
        <v>3818</v>
      </c>
      <c r="I42" s="33">
        <f t="shared" si="3"/>
        <v>4579</v>
      </c>
      <c r="J42" s="33">
        <f t="shared" si="3"/>
        <v>4102</v>
      </c>
      <c r="K42" s="33">
        <f t="shared" si="3"/>
        <v>3488</v>
      </c>
      <c r="L42" s="33">
        <f t="shared" si="3"/>
        <v>103060</v>
      </c>
      <c r="M42" s="33">
        <f t="shared" si="3"/>
        <v>4579</v>
      </c>
      <c r="N42" s="33">
        <f t="shared" si="3"/>
        <v>622652</v>
      </c>
      <c r="O42" s="33">
        <f t="shared" si="3"/>
        <v>165112</v>
      </c>
      <c r="P42" s="33">
        <f t="shared" si="3"/>
        <v>1978</v>
      </c>
      <c r="Q42" s="33">
        <f t="shared" si="3"/>
        <v>18224</v>
      </c>
      <c r="R42" s="33">
        <f t="shared" si="3"/>
        <v>1842</v>
      </c>
      <c r="S42" s="33">
        <f t="shared" si="3"/>
        <v>871</v>
      </c>
    </row>
    <row r="43" spans="1:19" ht="15.75" customHeight="1">
      <c r="A43" s="103" t="s">
        <v>311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</row>
    <row r="44" spans="1:19" ht="11.25">
      <c r="A44" s="51">
        <v>26</v>
      </c>
      <c r="B44" s="65" t="s">
        <v>261</v>
      </c>
      <c r="C44" s="55">
        <v>283277</v>
      </c>
      <c r="D44" s="55">
        <v>32805</v>
      </c>
      <c r="E44" s="55">
        <v>283277</v>
      </c>
      <c r="F44" s="55">
        <v>113310</v>
      </c>
      <c r="G44" s="55">
        <v>10</v>
      </c>
      <c r="H44" s="55">
        <v>200</v>
      </c>
      <c r="I44" s="55">
        <v>1380</v>
      </c>
      <c r="J44" s="55">
        <v>1173</v>
      </c>
      <c r="K44" s="55">
        <v>1380</v>
      </c>
      <c r="L44" s="55">
        <v>1250</v>
      </c>
      <c r="M44" s="55">
        <v>1380</v>
      </c>
      <c r="N44" s="55">
        <v>9660</v>
      </c>
      <c r="O44" s="55">
        <v>4140</v>
      </c>
      <c r="P44" s="55">
        <v>38</v>
      </c>
      <c r="Q44" s="55">
        <v>1000</v>
      </c>
      <c r="R44" s="55">
        <v>92</v>
      </c>
      <c r="S44" s="55">
        <v>43</v>
      </c>
    </row>
    <row r="45" spans="1:19" ht="11.25">
      <c r="A45" s="52">
        <v>27</v>
      </c>
      <c r="B45" s="66" t="s">
        <v>262</v>
      </c>
      <c r="C45" s="24">
        <v>313108</v>
      </c>
      <c r="D45" s="24">
        <v>49283</v>
      </c>
      <c r="E45" s="24">
        <v>312998</v>
      </c>
      <c r="F45" s="24">
        <v>301989</v>
      </c>
      <c r="G45" s="24"/>
      <c r="H45" s="24"/>
      <c r="I45" s="24">
        <v>950</v>
      </c>
      <c r="J45" s="24">
        <v>716</v>
      </c>
      <c r="K45" s="24">
        <v>25</v>
      </c>
      <c r="L45" s="24">
        <v>181232</v>
      </c>
      <c r="M45" s="24">
        <v>950</v>
      </c>
      <c r="N45" s="24">
        <v>118172</v>
      </c>
      <c r="O45" s="24">
        <v>16972</v>
      </c>
      <c r="P45" s="24">
        <v>67</v>
      </c>
      <c r="Q45" s="24">
        <v>718</v>
      </c>
      <c r="R45" s="24">
        <v>1910</v>
      </c>
      <c r="S45" s="24">
        <v>1838</v>
      </c>
    </row>
    <row r="46" spans="1:19" ht="11.25">
      <c r="A46" s="52">
        <v>28</v>
      </c>
      <c r="B46" s="66" t="s">
        <v>263</v>
      </c>
      <c r="C46" s="24">
        <v>120045</v>
      </c>
      <c r="D46" s="24">
        <v>23200</v>
      </c>
      <c r="E46" s="24">
        <v>111352</v>
      </c>
      <c r="F46" s="24">
        <v>82160</v>
      </c>
      <c r="G46" s="24">
        <v>3</v>
      </c>
      <c r="H46" s="24">
        <v>312</v>
      </c>
      <c r="I46" s="24">
        <v>422</v>
      </c>
      <c r="J46" s="24">
        <v>12</v>
      </c>
      <c r="K46" s="24">
        <v>63</v>
      </c>
      <c r="L46" s="24">
        <v>2000</v>
      </c>
      <c r="M46" s="24">
        <v>32</v>
      </c>
      <c r="N46" s="24">
        <v>2015</v>
      </c>
      <c r="O46" s="24">
        <v>135</v>
      </c>
      <c r="P46" s="24">
        <v>6</v>
      </c>
      <c r="Q46" s="24">
        <v>1500</v>
      </c>
      <c r="R46" s="24">
        <v>215</v>
      </c>
      <c r="S46" s="24">
        <v>106</v>
      </c>
    </row>
    <row r="47" spans="1:19" ht="11.25">
      <c r="A47" s="52">
        <v>29</v>
      </c>
      <c r="B47" s="66" t="s">
        <v>264</v>
      </c>
      <c r="C47" s="24">
        <v>78013</v>
      </c>
      <c r="D47" s="24">
        <v>9217</v>
      </c>
      <c r="E47" s="24">
        <v>66908</v>
      </c>
      <c r="F47" s="24">
        <v>66908</v>
      </c>
      <c r="G47" s="24">
        <v>1437</v>
      </c>
      <c r="H47" s="24">
        <v>3582</v>
      </c>
      <c r="I47" s="24">
        <v>222</v>
      </c>
      <c r="J47" s="24">
        <v>195</v>
      </c>
      <c r="K47" s="24">
        <v>192</v>
      </c>
      <c r="L47" s="24">
        <v>892</v>
      </c>
      <c r="M47" s="24">
        <v>222</v>
      </c>
      <c r="N47" s="24">
        <v>2040</v>
      </c>
      <c r="O47" s="24">
        <v>892</v>
      </c>
      <c r="P47" s="24">
        <v>192</v>
      </c>
      <c r="Q47" s="24">
        <v>376</v>
      </c>
      <c r="R47" s="24">
        <v>892</v>
      </c>
      <c r="S47" s="24">
        <v>892</v>
      </c>
    </row>
    <row r="48" spans="1:19" ht="11.25">
      <c r="A48" s="52">
        <v>30</v>
      </c>
      <c r="B48" s="66" t="s">
        <v>265</v>
      </c>
      <c r="C48" s="24">
        <v>62035</v>
      </c>
      <c r="D48" s="24">
        <v>3252</v>
      </c>
      <c r="E48" s="24">
        <v>62035</v>
      </c>
      <c r="F48" s="24">
        <v>40580</v>
      </c>
      <c r="G48" s="24">
        <v>4</v>
      </c>
      <c r="H48" s="24">
        <v>325</v>
      </c>
      <c r="I48" s="24">
        <v>294</v>
      </c>
      <c r="J48" s="24">
        <v>294</v>
      </c>
      <c r="K48" s="24">
        <v>187</v>
      </c>
      <c r="L48" s="24">
        <v>30459</v>
      </c>
      <c r="M48" s="24">
        <v>294</v>
      </c>
      <c r="N48" s="24">
        <v>12560</v>
      </c>
      <c r="O48" s="24">
        <v>14350</v>
      </c>
      <c r="P48" s="24">
        <v>6</v>
      </c>
      <c r="Q48" s="24">
        <v>1800</v>
      </c>
      <c r="R48" s="24"/>
      <c r="S48" s="24"/>
    </row>
    <row r="49" spans="1:19" ht="11.25">
      <c r="A49" s="52">
        <v>31</v>
      </c>
      <c r="B49" s="66" t="s">
        <v>266</v>
      </c>
      <c r="C49" s="24">
        <v>195348</v>
      </c>
      <c r="D49" s="24">
        <v>28526</v>
      </c>
      <c r="E49" s="24">
        <v>16527</v>
      </c>
      <c r="F49" s="24">
        <v>15527</v>
      </c>
      <c r="G49" s="24">
        <v>21</v>
      </c>
      <c r="H49" s="24">
        <v>753</v>
      </c>
      <c r="I49" s="24">
        <v>355</v>
      </c>
      <c r="J49" s="24">
        <v>288</v>
      </c>
      <c r="K49" s="24">
        <v>255</v>
      </c>
      <c r="L49" s="24">
        <v>5386</v>
      </c>
      <c r="M49" s="24">
        <v>355</v>
      </c>
      <c r="N49" s="24">
        <v>4677</v>
      </c>
      <c r="O49" s="24">
        <v>965</v>
      </c>
      <c r="P49" s="24">
        <v>485</v>
      </c>
      <c r="Q49" s="24">
        <v>1865</v>
      </c>
      <c r="R49" s="24">
        <v>1865</v>
      </c>
      <c r="S49" s="24">
        <v>1143</v>
      </c>
    </row>
    <row r="50" spans="1:19" ht="11.25">
      <c r="A50" s="113" t="s">
        <v>313</v>
      </c>
      <c r="B50" s="113"/>
      <c r="C50" s="33">
        <f>SUM(C44:C49)</f>
        <v>1051826</v>
      </c>
      <c r="D50" s="33">
        <f aca="true" t="shared" si="4" ref="D50:S50">SUM(D44:D49)</f>
        <v>146283</v>
      </c>
      <c r="E50" s="33">
        <f t="shared" si="4"/>
        <v>853097</v>
      </c>
      <c r="F50" s="33">
        <f t="shared" si="4"/>
        <v>620474</v>
      </c>
      <c r="G50" s="33">
        <f t="shared" si="4"/>
        <v>1475</v>
      </c>
      <c r="H50" s="33">
        <f t="shared" si="4"/>
        <v>5172</v>
      </c>
      <c r="I50" s="33">
        <f t="shared" si="4"/>
        <v>3623</v>
      </c>
      <c r="J50" s="33">
        <f t="shared" si="4"/>
        <v>2678</v>
      </c>
      <c r="K50" s="33">
        <f t="shared" si="4"/>
        <v>2102</v>
      </c>
      <c r="L50" s="33">
        <f t="shared" si="4"/>
        <v>221219</v>
      </c>
      <c r="M50" s="33">
        <f t="shared" si="4"/>
        <v>3233</v>
      </c>
      <c r="N50" s="33">
        <f t="shared" si="4"/>
        <v>149124</v>
      </c>
      <c r="O50" s="33">
        <f t="shared" si="4"/>
        <v>37454</v>
      </c>
      <c r="P50" s="33">
        <f t="shared" si="4"/>
        <v>794</v>
      </c>
      <c r="Q50" s="33">
        <f t="shared" si="4"/>
        <v>7259</v>
      </c>
      <c r="R50" s="33">
        <f t="shared" si="4"/>
        <v>4974</v>
      </c>
      <c r="S50" s="33">
        <f t="shared" si="4"/>
        <v>4022</v>
      </c>
    </row>
    <row r="51" spans="1:19" ht="15.75" customHeight="1">
      <c r="A51" s="103" t="s">
        <v>310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</row>
    <row r="52" spans="1:19" ht="11.25">
      <c r="A52" s="51">
        <v>32</v>
      </c>
      <c r="B52" s="65" t="s">
        <v>267</v>
      </c>
      <c r="C52" s="55">
        <v>125415</v>
      </c>
      <c r="D52" s="55">
        <v>25670</v>
      </c>
      <c r="E52" s="55">
        <v>125415</v>
      </c>
      <c r="F52" s="55">
        <v>122425</v>
      </c>
      <c r="G52" s="55">
        <v>45</v>
      </c>
      <c r="H52" s="55">
        <v>3250</v>
      </c>
      <c r="I52" s="55">
        <v>156</v>
      </c>
      <c r="J52" s="55">
        <v>156</v>
      </c>
      <c r="K52" s="55">
        <v>24</v>
      </c>
      <c r="L52" s="55">
        <v>15230</v>
      </c>
      <c r="M52" s="55">
        <v>156</v>
      </c>
      <c r="N52" s="55">
        <v>71400</v>
      </c>
      <c r="O52" s="55">
        <v>12060</v>
      </c>
      <c r="P52" s="55">
        <v>402</v>
      </c>
      <c r="Q52" s="55">
        <v>1145</v>
      </c>
      <c r="R52" s="55">
        <v>315</v>
      </c>
      <c r="S52" s="55">
        <v>221</v>
      </c>
    </row>
    <row r="53" spans="1:19" ht="11.25">
      <c r="A53" s="52">
        <v>33</v>
      </c>
      <c r="B53" s="66" t="s">
        <v>268</v>
      </c>
      <c r="C53" s="24">
        <v>146758</v>
      </c>
      <c r="D53" s="24">
        <v>18777</v>
      </c>
      <c r="E53" s="24">
        <v>135301</v>
      </c>
      <c r="F53" s="24">
        <v>58022</v>
      </c>
      <c r="G53" s="24">
        <v>26</v>
      </c>
      <c r="H53" s="24">
        <v>6304</v>
      </c>
      <c r="I53" s="24">
        <v>486</v>
      </c>
      <c r="J53" s="24">
        <v>366</v>
      </c>
      <c r="K53" s="24">
        <v>292</v>
      </c>
      <c r="L53" s="24">
        <v>22637</v>
      </c>
      <c r="M53" s="24">
        <v>486</v>
      </c>
      <c r="N53" s="24">
        <v>201887</v>
      </c>
      <c r="O53" s="24">
        <v>20188</v>
      </c>
      <c r="P53" s="24">
        <v>711</v>
      </c>
      <c r="Q53" s="24">
        <v>2119</v>
      </c>
      <c r="R53" s="24">
        <v>228</v>
      </c>
      <c r="S53" s="24">
        <v>228</v>
      </c>
    </row>
    <row r="54" spans="1:19" ht="11.25">
      <c r="A54" s="52">
        <v>34</v>
      </c>
      <c r="B54" s="66" t="s">
        <v>269</v>
      </c>
      <c r="C54" s="68">
        <v>89310</v>
      </c>
      <c r="D54" s="68">
        <v>24697</v>
      </c>
      <c r="E54" s="24">
        <v>89310</v>
      </c>
      <c r="F54" s="24">
        <v>89310</v>
      </c>
      <c r="G54" s="24">
        <v>21</v>
      </c>
      <c r="H54" s="24">
        <v>592</v>
      </c>
      <c r="I54" s="24">
        <v>406</v>
      </c>
      <c r="J54" s="24">
        <v>406</v>
      </c>
      <c r="K54" s="24">
        <v>406</v>
      </c>
      <c r="L54" s="24">
        <v>15200</v>
      </c>
      <c r="M54" s="24">
        <v>406</v>
      </c>
      <c r="N54" s="24">
        <v>82500</v>
      </c>
      <c r="O54" s="24">
        <v>5400</v>
      </c>
      <c r="P54" s="68">
        <v>14</v>
      </c>
      <c r="Q54" s="24">
        <v>1000</v>
      </c>
      <c r="R54" s="24">
        <v>175</v>
      </c>
      <c r="S54" s="68">
        <v>186</v>
      </c>
    </row>
    <row r="55" spans="1:19" ht="11.25">
      <c r="A55" s="52">
        <v>35</v>
      </c>
      <c r="B55" s="66" t="s">
        <v>270</v>
      </c>
      <c r="C55" s="24">
        <v>87078</v>
      </c>
      <c r="D55" s="24">
        <v>13172</v>
      </c>
      <c r="E55" s="24">
        <v>87078</v>
      </c>
      <c r="F55" s="24">
        <v>71176</v>
      </c>
      <c r="G55" s="24">
        <v>9</v>
      </c>
      <c r="H55" s="24">
        <v>1374</v>
      </c>
      <c r="I55" s="24">
        <v>280</v>
      </c>
      <c r="J55" s="24">
        <v>280</v>
      </c>
      <c r="K55" s="24">
        <v>18</v>
      </c>
      <c r="L55" s="24">
        <v>4728</v>
      </c>
      <c r="M55" s="24">
        <v>280</v>
      </c>
      <c r="N55" s="24">
        <v>42573</v>
      </c>
      <c r="O55" s="24">
        <v>22053</v>
      </c>
      <c r="P55" s="24">
        <v>280</v>
      </c>
      <c r="Q55" s="24">
        <v>568</v>
      </c>
      <c r="R55" s="24">
        <v>126</v>
      </c>
      <c r="S55" s="24">
        <v>109</v>
      </c>
    </row>
    <row r="56" spans="1:19" ht="11.25">
      <c r="A56" s="52">
        <v>36</v>
      </c>
      <c r="B56" s="66" t="s">
        <v>271</v>
      </c>
      <c r="C56" s="24">
        <v>111519</v>
      </c>
      <c r="D56" s="24">
        <v>17877</v>
      </c>
      <c r="E56" s="24">
        <v>92091</v>
      </c>
      <c r="F56" s="24">
        <v>77340</v>
      </c>
      <c r="G56" s="24">
        <v>5</v>
      </c>
      <c r="H56" s="24">
        <v>446</v>
      </c>
      <c r="I56" s="24">
        <v>300</v>
      </c>
      <c r="J56" s="24">
        <v>7500</v>
      </c>
      <c r="K56" s="24">
        <v>171</v>
      </c>
      <c r="L56" s="24">
        <v>3444</v>
      </c>
      <c r="M56" s="24">
        <v>553</v>
      </c>
      <c r="N56" s="24">
        <v>121653</v>
      </c>
      <c r="O56" s="24">
        <v>18608</v>
      </c>
      <c r="P56" s="24">
        <v>300</v>
      </c>
      <c r="Q56" s="24">
        <v>8024</v>
      </c>
      <c r="R56" s="24">
        <v>13500</v>
      </c>
      <c r="S56" s="24">
        <v>300</v>
      </c>
    </row>
    <row r="57" spans="1:19" ht="11.25">
      <c r="A57" s="52">
        <v>37</v>
      </c>
      <c r="B57" s="66" t="s">
        <v>272</v>
      </c>
      <c r="C57" s="24">
        <v>60262</v>
      </c>
      <c r="D57" s="24">
        <v>9317</v>
      </c>
      <c r="E57" s="24">
        <v>52814</v>
      </c>
      <c r="F57" s="24">
        <v>32305</v>
      </c>
      <c r="G57" s="24">
        <v>26</v>
      </c>
      <c r="H57" s="24">
        <v>3130</v>
      </c>
      <c r="I57" s="24">
        <v>217</v>
      </c>
      <c r="J57" s="24">
        <v>204</v>
      </c>
      <c r="K57" s="24">
        <v>138</v>
      </c>
      <c r="L57" s="24">
        <v>10356</v>
      </c>
      <c r="M57" s="24">
        <v>185</v>
      </c>
      <c r="N57" s="24">
        <v>25112</v>
      </c>
      <c r="O57" s="24">
        <v>8848</v>
      </c>
      <c r="P57" s="24">
        <v>123</v>
      </c>
      <c r="Q57" s="24">
        <v>909.5</v>
      </c>
      <c r="R57" s="24">
        <v>145</v>
      </c>
      <c r="S57" s="24">
        <v>180</v>
      </c>
    </row>
    <row r="58" spans="1:19" ht="11.25">
      <c r="A58" s="52">
        <v>38</v>
      </c>
      <c r="B58" s="66" t="s">
        <v>273</v>
      </c>
      <c r="C58" s="24">
        <v>150640</v>
      </c>
      <c r="D58" s="24">
        <v>18744</v>
      </c>
      <c r="E58" s="24">
        <v>150640</v>
      </c>
      <c r="F58" s="24">
        <v>14120</v>
      </c>
      <c r="G58" s="24">
        <v>5</v>
      </c>
      <c r="H58" s="24">
        <v>320</v>
      </c>
      <c r="I58" s="24">
        <v>395</v>
      </c>
      <c r="J58" s="24">
        <v>364</v>
      </c>
      <c r="K58" s="24">
        <v>88</v>
      </c>
      <c r="L58" s="24">
        <v>8272</v>
      </c>
      <c r="M58" s="24">
        <v>343</v>
      </c>
      <c r="N58" s="24">
        <v>28630</v>
      </c>
      <c r="O58" s="24">
        <v>21220</v>
      </c>
      <c r="P58" s="24">
        <v>123</v>
      </c>
      <c r="Q58" s="24">
        <v>643</v>
      </c>
      <c r="R58" s="24">
        <v>701</v>
      </c>
      <c r="S58" s="24">
        <v>668</v>
      </c>
    </row>
    <row r="59" spans="1:19" ht="11.25">
      <c r="A59" s="113" t="s">
        <v>313</v>
      </c>
      <c r="B59" s="113"/>
      <c r="C59" s="33">
        <f>SUM(C52:C58)</f>
        <v>770982</v>
      </c>
      <c r="D59" s="33">
        <f aca="true" t="shared" si="5" ref="D59:S59">SUM(D52:D58)</f>
        <v>128254</v>
      </c>
      <c r="E59" s="33">
        <f t="shared" si="5"/>
        <v>732649</v>
      </c>
      <c r="F59" s="33">
        <f t="shared" si="5"/>
        <v>464698</v>
      </c>
      <c r="G59" s="33">
        <f t="shared" si="5"/>
        <v>137</v>
      </c>
      <c r="H59" s="33">
        <f t="shared" si="5"/>
        <v>15416</v>
      </c>
      <c r="I59" s="33">
        <f t="shared" si="5"/>
        <v>2240</v>
      </c>
      <c r="J59" s="33">
        <f t="shared" si="5"/>
        <v>9276</v>
      </c>
      <c r="K59" s="33">
        <f t="shared" si="5"/>
        <v>1137</v>
      </c>
      <c r="L59" s="33">
        <f t="shared" si="5"/>
        <v>79867</v>
      </c>
      <c r="M59" s="33">
        <f t="shared" si="5"/>
        <v>2409</v>
      </c>
      <c r="N59" s="33">
        <f t="shared" si="5"/>
        <v>573755</v>
      </c>
      <c r="O59" s="33">
        <f t="shared" si="5"/>
        <v>108377</v>
      </c>
      <c r="P59" s="33">
        <f t="shared" si="5"/>
        <v>1953</v>
      </c>
      <c r="Q59" s="33">
        <f t="shared" si="5"/>
        <v>14408.5</v>
      </c>
      <c r="R59" s="33">
        <f t="shared" si="5"/>
        <v>15190</v>
      </c>
      <c r="S59" s="33">
        <f t="shared" si="5"/>
        <v>1892</v>
      </c>
    </row>
    <row r="60" spans="1:19" ht="15.75" customHeight="1">
      <c r="A60" s="103" t="s">
        <v>309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</row>
    <row r="61" spans="1:19" ht="11.25">
      <c r="A61" s="51">
        <v>39</v>
      </c>
      <c r="B61" s="65" t="s">
        <v>274</v>
      </c>
      <c r="C61" s="55">
        <v>205494</v>
      </c>
      <c r="D61" s="55">
        <v>42694</v>
      </c>
      <c r="E61" s="55">
        <v>151815</v>
      </c>
      <c r="F61" s="55">
        <v>155961</v>
      </c>
      <c r="G61" s="55">
        <v>10</v>
      </c>
      <c r="H61" s="55">
        <v>321</v>
      </c>
      <c r="I61" s="55">
        <v>652</v>
      </c>
      <c r="J61" s="55">
        <v>558</v>
      </c>
      <c r="K61" s="55">
        <v>290</v>
      </c>
      <c r="L61" s="55">
        <v>9133</v>
      </c>
      <c r="M61" s="55">
        <v>652</v>
      </c>
      <c r="N61" s="55">
        <v>24732</v>
      </c>
      <c r="O61" s="55">
        <v>12382</v>
      </c>
      <c r="P61" s="55">
        <v>96</v>
      </c>
      <c r="Q61" s="55" t="s">
        <v>374</v>
      </c>
      <c r="R61" s="55">
        <v>1126</v>
      </c>
      <c r="S61" s="55">
        <v>966</v>
      </c>
    </row>
    <row r="62" spans="1:19" ht="11.25">
      <c r="A62" s="52">
        <v>40</v>
      </c>
      <c r="B62" s="66" t="s">
        <v>275</v>
      </c>
      <c r="C62" s="24">
        <v>67030</v>
      </c>
      <c r="D62" s="24">
        <v>13143</v>
      </c>
      <c r="E62" s="24">
        <v>71330</v>
      </c>
      <c r="F62" s="24">
        <v>45393</v>
      </c>
      <c r="G62" s="24">
        <v>0</v>
      </c>
      <c r="H62" s="24">
        <v>0</v>
      </c>
      <c r="I62" s="24">
        <v>230</v>
      </c>
      <c r="J62" s="24">
        <v>26</v>
      </c>
      <c r="K62" s="24">
        <v>14</v>
      </c>
      <c r="L62" s="24">
        <v>106</v>
      </c>
      <c r="M62" s="24">
        <v>207</v>
      </c>
      <c r="N62" s="24">
        <v>23669</v>
      </c>
      <c r="O62" s="24">
        <v>540</v>
      </c>
      <c r="P62" s="24">
        <v>48</v>
      </c>
      <c r="Q62" s="24">
        <v>205</v>
      </c>
      <c r="R62" s="24">
        <v>187</v>
      </c>
      <c r="S62" s="24">
        <v>223</v>
      </c>
    </row>
    <row r="63" spans="1:19" ht="11.25">
      <c r="A63" s="52">
        <v>41</v>
      </c>
      <c r="B63" s="66" t="s">
        <v>276</v>
      </c>
      <c r="C63" s="24">
        <v>109882</v>
      </c>
      <c r="D63" s="24">
        <v>31706</v>
      </c>
      <c r="E63" s="24">
        <v>109882</v>
      </c>
      <c r="F63" s="24">
        <v>105236</v>
      </c>
      <c r="G63" s="24">
        <v>9</v>
      </c>
      <c r="H63" s="24">
        <v>270</v>
      </c>
      <c r="I63" s="24">
        <v>423</v>
      </c>
      <c r="J63" s="24">
        <v>6</v>
      </c>
      <c r="K63" s="24">
        <v>3</v>
      </c>
      <c r="L63" s="24">
        <v>450</v>
      </c>
      <c r="M63" s="24">
        <v>423</v>
      </c>
      <c r="N63" s="24">
        <v>9000</v>
      </c>
      <c r="O63" s="24">
        <v>4500</v>
      </c>
      <c r="P63" s="24">
        <v>19</v>
      </c>
      <c r="Q63" s="24">
        <v>1683</v>
      </c>
      <c r="R63" s="24">
        <v>105</v>
      </c>
      <c r="S63" s="24">
        <v>73</v>
      </c>
    </row>
    <row r="64" spans="1:19" ht="11.25">
      <c r="A64" s="52">
        <v>42</v>
      </c>
      <c r="B64" s="66" t="s">
        <v>277</v>
      </c>
      <c r="C64" s="24">
        <v>163047</v>
      </c>
      <c r="D64" s="24">
        <v>19789</v>
      </c>
      <c r="E64" s="24">
        <v>141585</v>
      </c>
      <c r="F64" s="24">
        <v>117205</v>
      </c>
      <c r="G64" s="24">
        <v>40</v>
      </c>
      <c r="H64" s="24">
        <v>12530</v>
      </c>
      <c r="I64" s="24">
        <v>403</v>
      </c>
      <c r="J64" s="24">
        <v>310</v>
      </c>
      <c r="K64" s="24">
        <v>115</v>
      </c>
      <c r="L64" s="24">
        <v>9060</v>
      </c>
      <c r="M64" s="24">
        <v>479</v>
      </c>
      <c r="N64" s="24">
        <v>68719</v>
      </c>
      <c r="O64" s="24">
        <v>18393</v>
      </c>
      <c r="P64" s="24">
        <v>228</v>
      </c>
      <c r="Q64" s="24">
        <v>389</v>
      </c>
      <c r="R64" s="24">
        <v>2152</v>
      </c>
      <c r="S64" s="24">
        <v>1053</v>
      </c>
    </row>
    <row r="65" spans="1:19" ht="11.25">
      <c r="A65" s="52">
        <v>43</v>
      </c>
      <c r="B65" s="66" t="s">
        <v>278</v>
      </c>
      <c r="C65" s="24">
        <v>55557</v>
      </c>
      <c r="D65" s="24">
        <v>5840</v>
      </c>
      <c r="E65" s="24">
        <v>55557</v>
      </c>
      <c r="F65" s="24">
        <v>42994</v>
      </c>
      <c r="G65" s="24">
        <v>226</v>
      </c>
      <c r="H65" s="24">
        <v>1137</v>
      </c>
      <c r="I65" s="24">
        <v>247</v>
      </c>
      <c r="J65" s="24">
        <v>247</v>
      </c>
      <c r="K65" s="24">
        <v>7</v>
      </c>
      <c r="L65" s="24">
        <v>63</v>
      </c>
      <c r="M65" s="24">
        <v>247</v>
      </c>
      <c r="N65" s="24">
        <v>39597</v>
      </c>
      <c r="O65" s="24">
        <v>8023</v>
      </c>
      <c r="P65" s="24">
        <v>521</v>
      </c>
      <c r="Q65" s="24">
        <v>78.1</v>
      </c>
      <c r="R65" s="24">
        <v>47</v>
      </c>
      <c r="S65" s="24">
        <v>255</v>
      </c>
    </row>
    <row r="66" spans="1:19" ht="11.25">
      <c r="A66" s="113" t="s">
        <v>313</v>
      </c>
      <c r="B66" s="113"/>
      <c r="C66" s="33">
        <f>SUM(C61:C65)</f>
        <v>601010</v>
      </c>
      <c r="D66" s="33">
        <f aca="true" t="shared" si="6" ref="D66:S66">SUM(D61:D65)</f>
        <v>113172</v>
      </c>
      <c r="E66" s="33">
        <f t="shared" si="6"/>
        <v>530169</v>
      </c>
      <c r="F66" s="33">
        <f t="shared" si="6"/>
        <v>466789</v>
      </c>
      <c r="G66" s="33">
        <f t="shared" si="6"/>
        <v>285</v>
      </c>
      <c r="H66" s="33">
        <f t="shared" si="6"/>
        <v>14258</v>
      </c>
      <c r="I66" s="33">
        <f t="shared" si="6"/>
        <v>1955</v>
      </c>
      <c r="J66" s="33">
        <f t="shared" si="6"/>
        <v>1147</v>
      </c>
      <c r="K66" s="33">
        <f t="shared" si="6"/>
        <v>429</v>
      </c>
      <c r="L66" s="33">
        <f t="shared" si="6"/>
        <v>18812</v>
      </c>
      <c r="M66" s="33">
        <f t="shared" si="6"/>
        <v>2008</v>
      </c>
      <c r="N66" s="33">
        <f t="shared" si="6"/>
        <v>165717</v>
      </c>
      <c r="O66" s="33">
        <f t="shared" si="6"/>
        <v>43838</v>
      </c>
      <c r="P66" s="33">
        <f t="shared" si="6"/>
        <v>912</v>
      </c>
      <c r="Q66" s="33">
        <f t="shared" si="6"/>
        <v>2355.1</v>
      </c>
      <c r="R66" s="33">
        <f t="shared" si="6"/>
        <v>3617</v>
      </c>
      <c r="S66" s="33">
        <f t="shared" si="6"/>
        <v>2570</v>
      </c>
    </row>
    <row r="67" spans="1:19" ht="15.75" customHeight="1">
      <c r="A67" s="103" t="s">
        <v>307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</row>
    <row r="68" spans="1:19" ht="11.25">
      <c r="A68" s="51">
        <v>44</v>
      </c>
      <c r="B68" s="65" t="s">
        <v>279</v>
      </c>
      <c r="C68" s="55">
        <v>98984</v>
      </c>
      <c r="D68" s="55">
        <v>18420</v>
      </c>
      <c r="E68" s="55">
        <v>93093</v>
      </c>
      <c r="F68" s="55">
        <v>83424</v>
      </c>
      <c r="G68" s="55">
        <v>17</v>
      </c>
      <c r="H68" s="55">
        <v>2312</v>
      </c>
      <c r="I68" s="55">
        <v>2122</v>
      </c>
      <c r="J68" s="55">
        <v>45267</v>
      </c>
      <c r="K68" s="55">
        <v>267</v>
      </c>
      <c r="L68" s="55">
        <v>6107</v>
      </c>
      <c r="M68" s="55">
        <v>285</v>
      </c>
      <c r="N68" s="55">
        <v>107190</v>
      </c>
      <c r="O68" s="55">
        <v>6216</v>
      </c>
      <c r="P68" s="55">
        <v>15</v>
      </c>
      <c r="Q68" s="55">
        <v>1800</v>
      </c>
      <c r="R68" s="55">
        <v>708</v>
      </c>
      <c r="S68" s="55">
        <v>683</v>
      </c>
    </row>
    <row r="69" spans="1:19" ht="11.25">
      <c r="A69" s="52">
        <v>45</v>
      </c>
      <c r="B69" s="66" t="s">
        <v>280</v>
      </c>
      <c r="C69" s="24">
        <v>110335</v>
      </c>
      <c r="D69" s="24">
        <v>19677</v>
      </c>
      <c r="E69" s="24">
        <v>110335</v>
      </c>
      <c r="F69" s="24">
        <v>108115</v>
      </c>
      <c r="G69" s="24">
        <v>6</v>
      </c>
      <c r="H69" s="24">
        <v>107</v>
      </c>
      <c r="I69" s="24">
        <v>371</v>
      </c>
      <c r="J69" s="24">
        <v>298</v>
      </c>
      <c r="K69" s="24">
        <v>130</v>
      </c>
      <c r="L69" s="24">
        <v>3758</v>
      </c>
      <c r="M69" s="24">
        <v>371</v>
      </c>
      <c r="N69" s="24">
        <v>62522</v>
      </c>
      <c r="O69" s="24">
        <v>17447</v>
      </c>
      <c r="P69" s="24">
        <v>600</v>
      </c>
      <c r="Q69" s="24">
        <v>2219</v>
      </c>
      <c r="R69" s="24">
        <v>608</v>
      </c>
      <c r="S69" s="24">
        <v>40</v>
      </c>
    </row>
    <row r="70" spans="1:19" ht="11.25">
      <c r="A70" s="52">
        <v>46</v>
      </c>
      <c r="B70" s="66" t="s">
        <v>281</v>
      </c>
      <c r="C70" s="24">
        <v>114960</v>
      </c>
      <c r="D70" s="24">
        <v>15776</v>
      </c>
      <c r="E70" s="24">
        <v>63761</v>
      </c>
      <c r="F70" s="24">
        <v>45593</v>
      </c>
      <c r="G70" s="24">
        <v>170</v>
      </c>
      <c r="H70" s="24">
        <v>775</v>
      </c>
      <c r="I70" s="24">
        <v>213</v>
      </c>
      <c r="J70" s="24">
        <v>213</v>
      </c>
      <c r="K70" s="24">
        <v>391</v>
      </c>
      <c r="L70" s="24">
        <v>873</v>
      </c>
      <c r="M70" s="24">
        <v>346</v>
      </c>
      <c r="N70" s="24">
        <v>14310</v>
      </c>
      <c r="O70" s="24">
        <v>1763</v>
      </c>
      <c r="P70" s="24">
        <v>147</v>
      </c>
      <c r="Q70" s="24">
        <v>250</v>
      </c>
      <c r="R70" s="24">
        <v>55</v>
      </c>
      <c r="S70" s="24">
        <v>117</v>
      </c>
    </row>
    <row r="71" spans="1:19" ht="11.25">
      <c r="A71" s="52">
        <v>47</v>
      </c>
      <c r="B71" s="66" t="s">
        <v>282</v>
      </c>
      <c r="C71" s="24">
        <v>114188</v>
      </c>
      <c r="D71" s="24">
        <v>19420</v>
      </c>
      <c r="E71" s="24">
        <v>114188</v>
      </c>
      <c r="F71" s="24">
        <v>93822</v>
      </c>
      <c r="G71" s="24">
        <v>3</v>
      </c>
      <c r="H71" s="24">
        <v>768</v>
      </c>
      <c r="I71" s="24">
        <v>229</v>
      </c>
      <c r="J71" s="24">
        <v>229</v>
      </c>
      <c r="K71" s="24">
        <v>24</v>
      </c>
      <c r="L71" s="24">
        <v>9128</v>
      </c>
      <c r="M71" s="24">
        <v>229</v>
      </c>
      <c r="N71" s="24">
        <v>49235</v>
      </c>
      <c r="O71" s="24">
        <v>12591</v>
      </c>
      <c r="P71" s="24">
        <v>240</v>
      </c>
      <c r="Q71" s="24">
        <v>1200</v>
      </c>
      <c r="R71" s="24">
        <v>52</v>
      </c>
      <c r="S71" s="24">
        <v>32</v>
      </c>
    </row>
    <row r="72" spans="1:19" ht="11.25">
      <c r="A72" s="52">
        <v>48</v>
      </c>
      <c r="B72" s="66" t="s">
        <v>283</v>
      </c>
      <c r="C72" s="24">
        <v>586944</v>
      </c>
      <c r="D72" s="24">
        <v>95344</v>
      </c>
      <c r="E72" s="24">
        <v>586944</v>
      </c>
      <c r="F72" s="24">
        <v>514239</v>
      </c>
      <c r="G72" s="24">
        <v>59</v>
      </c>
      <c r="H72" s="24">
        <v>26458</v>
      </c>
      <c r="I72" s="24">
        <v>729</v>
      </c>
      <c r="J72" s="24">
        <v>729</v>
      </c>
      <c r="K72" s="24">
        <v>607</v>
      </c>
      <c r="L72" s="24">
        <v>43506</v>
      </c>
      <c r="M72" s="24">
        <v>729</v>
      </c>
      <c r="N72" s="24">
        <v>586944</v>
      </c>
      <c r="O72" s="24">
        <v>20406</v>
      </c>
      <c r="P72" s="24">
        <v>607</v>
      </c>
      <c r="Q72" s="24">
        <v>5490838</v>
      </c>
      <c r="R72" s="24">
        <v>0</v>
      </c>
      <c r="S72" s="24">
        <v>0</v>
      </c>
    </row>
    <row r="73" spans="1:19" ht="11.25">
      <c r="A73" s="52">
        <v>49</v>
      </c>
      <c r="B73" s="66" t="s">
        <v>284</v>
      </c>
      <c r="C73" s="24">
        <v>135581</v>
      </c>
      <c r="D73" s="24">
        <v>32596</v>
      </c>
      <c r="E73" s="24">
        <v>128942</v>
      </c>
      <c r="F73" s="24">
        <v>122753</v>
      </c>
      <c r="G73" s="24">
        <v>1</v>
      </c>
      <c r="H73" s="24">
        <v>50</v>
      </c>
      <c r="I73" s="24">
        <v>407</v>
      </c>
      <c r="J73" s="24">
        <v>244</v>
      </c>
      <c r="K73" s="24">
        <v>10</v>
      </c>
      <c r="L73" s="24">
        <v>57</v>
      </c>
      <c r="M73" s="24">
        <v>407</v>
      </c>
      <c r="N73" s="24">
        <v>6105</v>
      </c>
      <c r="O73" s="24">
        <v>874</v>
      </c>
      <c r="P73" s="24">
        <v>271</v>
      </c>
      <c r="Q73" s="24">
        <v>763.75</v>
      </c>
      <c r="R73" s="24">
        <v>1651</v>
      </c>
      <c r="S73" s="24">
        <v>1651</v>
      </c>
    </row>
    <row r="74" spans="1:19" ht="11.25">
      <c r="A74" s="52">
        <v>50</v>
      </c>
      <c r="B74" s="66" t="s">
        <v>285</v>
      </c>
      <c r="C74" s="24">
        <v>251224</v>
      </c>
      <c r="D74" s="24">
        <v>33686</v>
      </c>
      <c r="E74" s="24">
        <v>24995</v>
      </c>
      <c r="F74" s="24">
        <v>247486</v>
      </c>
      <c r="G74" s="24">
        <v>4</v>
      </c>
      <c r="H74" s="24">
        <v>2250</v>
      </c>
      <c r="I74" s="24">
        <v>475</v>
      </c>
      <c r="J74" s="24">
        <v>365</v>
      </c>
      <c r="K74" s="24">
        <v>476</v>
      </c>
      <c r="L74" s="24">
        <v>11350</v>
      </c>
      <c r="M74" s="24">
        <v>475</v>
      </c>
      <c r="N74" s="24">
        <v>21770</v>
      </c>
      <c r="O74" s="24">
        <v>10450</v>
      </c>
      <c r="P74" s="24">
        <v>475</v>
      </c>
      <c r="Q74" s="24">
        <v>3560</v>
      </c>
      <c r="R74" s="24">
        <v>5675</v>
      </c>
      <c r="S74" s="24">
        <v>1895</v>
      </c>
    </row>
    <row r="75" spans="1:19" ht="11.25">
      <c r="A75" s="113" t="s">
        <v>313</v>
      </c>
      <c r="B75" s="113"/>
      <c r="C75" s="33">
        <f>SUM(C68:C74)</f>
        <v>1412216</v>
      </c>
      <c r="D75" s="33">
        <f aca="true" t="shared" si="7" ref="D75:S75">SUM(D68:D74)</f>
        <v>234919</v>
      </c>
      <c r="E75" s="33">
        <f t="shared" si="7"/>
        <v>1122258</v>
      </c>
      <c r="F75" s="33">
        <f t="shared" si="7"/>
        <v>1215432</v>
      </c>
      <c r="G75" s="33">
        <f t="shared" si="7"/>
        <v>260</v>
      </c>
      <c r="H75" s="33">
        <f t="shared" si="7"/>
        <v>32720</v>
      </c>
      <c r="I75" s="33">
        <f t="shared" si="7"/>
        <v>4546</v>
      </c>
      <c r="J75" s="33">
        <f t="shared" si="7"/>
        <v>47345</v>
      </c>
      <c r="K75" s="33">
        <f t="shared" si="7"/>
        <v>1905</v>
      </c>
      <c r="L75" s="33">
        <f t="shared" si="7"/>
        <v>74779</v>
      </c>
      <c r="M75" s="33">
        <f t="shared" si="7"/>
        <v>2842</v>
      </c>
      <c r="N75" s="33">
        <f t="shared" si="7"/>
        <v>848076</v>
      </c>
      <c r="O75" s="33">
        <f t="shared" si="7"/>
        <v>69747</v>
      </c>
      <c r="P75" s="33">
        <f t="shared" si="7"/>
        <v>2355</v>
      </c>
      <c r="Q75" s="33">
        <f t="shared" si="7"/>
        <v>5500630.75</v>
      </c>
      <c r="R75" s="33">
        <f t="shared" si="7"/>
        <v>8749</v>
      </c>
      <c r="S75" s="33">
        <f t="shared" si="7"/>
        <v>4418</v>
      </c>
    </row>
    <row r="76" spans="1:19" ht="15.75" customHeight="1">
      <c r="A76" s="103" t="s">
        <v>305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</row>
    <row r="77" spans="1:19" ht="11.25">
      <c r="A77" s="51">
        <v>51</v>
      </c>
      <c r="B77" s="65" t="s">
        <v>286</v>
      </c>
      <c r="C77" s="55">
        <v>73777</v>
      </c>
      <c r="D77" s="55"/>
      <c r="E77" s="55">
        <v>73182</v>
      </c>
      <c r="F77" s="55"/>
      <c r="G77" s="55"/>
      <c r="H77" s="55"/>
      <c r="I77" s="55">
        <v>126</v>
      </c>
      <c r="J77" s="55">
        <v>104</v>
      </c>
      <c r="K77" s="55">
        <v>42</v>
      </c>
      <c r="L77" s="55">
        <v>2981</v>
      </c>
      <c r="M77" s="55">
        <v>117</v>
      </c>
      <c r="N77" s="55">
        <v>4317</v>
      </c>
      <c r="O77" s="55">
        <v>3612</v>
      </c>
      <c r="P77" s="55">
        <v>108</v>
      </c>
      <c r="Q77" s="55">
        <v>237</v>
      </c>
      <c r="R77" s="55">
        <v>113</v>
      </c>
      <c r="S77" s="55">
        <v>89</v>
      </c>
    </row>
    <row r="78" spans="1:19" ht="11.25">
      <c r="A78" s="52">
        <v>52</v>
      </c>
      <c r="B78" s="66" t="s">
        <v>287</v>
      </c>
      <c r="C78" s="24">
        <v>115713</v>
      </c>
      <c r="D78" s="24">
        <v>15373</v>
      </c>
      <c r="E78" s="24">
        <v>11511</v>
      </c>
      <c r="F78" s="24">
        <v>7376</v>
      </c>
      <c r="G78" s="24">
        <v>0</v>
      </c>
      <c r="H78" s="24">
        <v>0</v>
      </c>
      <c r="I78" s="24">
        <v>391</v>
      </c>
      <c r="J78" s="24">
        <v>76</v>
      </c>
      <c r="K78" s="24">
        <v>1863</v>
      </c>
      <c r="L78" s="24">
        <v>2164</v>
      </c>
      <c r="M78" s="24">
        <v>391</v>
      </c>
      <c r="N78" s="24">
        <v>97713</v>
      </c>
      <c r="O78" s="24">
        <v>1339</v>
      </c>
      <c r="P78" s="24">
        <v>228</v>
      </c>
      <c r="Q78" s="24">
        <v>194.6</v>
      </c>
      <c r="R78" s="24">
        <v>308</v>
      </c>
      <c r="S78" s="24">
        <v>152</v>
      </c>
    </row>
    <row r="79" spans="1:19" ht="11.25">
      <c r="A79" s="52">
        <v>53</v>
      </c>
      <c r="B79" s="66" t="s">
        <v>288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</row>
    <row r="80" spans="1:19" ht="11.25">
      <c r="A80" s="52">
        <v>54</v>
      </c>
      <c r="B80" s="66" t="s">
        <v>289</v>
      </c>
      <c r="C80" s="24">
        <v>198502</v>
      </c>
      <c r="D80" s="24">
        <v>21243</v>
      </c>
      <c r="E80" s="24">
        <v>198502</v>
      </c>
      <c r="F80" s="24">
        <v>330</v>
      </c>
      <c r="G80" s="24">
        <v>30</v>
      </c>
      <c r="H80" s="24">
        <v>700</v>
      </c>
      <c r="I80" s="24">
        <v>511</v>
      </c>
      <c r="J80" s="24">
        <v>511</v>
      </c>
      <c r="K80" s="24">
        <v>23</v>
      </c>
      <c r="L80" s="24">
        <v>3123</v>
      </c>
      <c r="M80" s="24">
        <v>511</v>
      </c>
      <c r="N80" s="24">
        <v>148190</v>
      </c>
      <c r="O80" s="24">
        <v>1245</v>
      </c>
      <c r="P80" s="24">
        <v>448</v>
      </c>
      <c r="Q80" s="24">
        <v>987.5</v>
      </c>
      <c r="R80" s="24">
        <v>1065</v>
      </c>
      <c r="S80" s="24">
        <v>327</v>
      </c>
    </row>
    <row r="81" spans="1:19" ht="11.25">
      <c r="A81" s="52">
        <v>55</v>
      </c>
      <c r="B81" s="66" t="s">
        <v>290</v>
      </c>
      <c r="C81" s="24">
        <v>239595</v>
      </c>
      <c r="D81" s="24">
        <v>30489</v>
      </c>
      <c r="E81" s="24">
        <v>165338</v>
      </c>
      <c r="F81" s="24">
        <v>154143</v>
      </c>
      <c r="G81" s="24">
        <v>98</v>
      </c>
      <c r="H81" s="24">
        <v>818</v>
      </c>
      <c r="I81" s="24">
        <v>580</v>
      </c>
      <c r="J81" s="24">
        <v>518</v>
      </c>
      <c r="K81" s="24">
        <v>245</v>
      </c>
      <c r="L81" s="24">
        <v>5703</v>
      </c>
      <c r="M81" s="24">
        <v>425</v>
      </c>
      <c r="N81" s="24">
        <v>113794</v>
      </c>
      <c r="O81" s="24">
        <v>24944</v>
      </c>
      <c r="P81" s="24">
        <v>278</v>
      </c>
      <c r="Q81" s="24">
        <v>215047</v>
      </c>
      <c r="R81" s="24">
        <v>163</v>
      </c>
      <c r="S81" s="24">
        <v>991</v>
      </c>
    </row>
    <row r="82" spans="1:19" ht="11.25">
      <c r="A82" s="52">
        <v>56</v>
      </c>
      <c r="B82" s="66" t="s">
        <v>291</v>
      </c>
      <c r="C82" s="24">
        <v>152166</v>
      </c>
      <c r="D82" s="24">
        <v>18577</v>
      </c>
      <c r="E82" s="24">
        <v>106730</v>
      </c>
      <c r="F82" s="24">
        <v>95712</v>
      </c>
      <c r="G82" s="24">
        <v>15</v>
      </c>
      <c r="H82" s="24">
        <v>1245</v>
      </c>
      <c r="I82" s="24">
        <v>143</v>
      </c>
      <c r="J82" s="24">
        <v>143</v>
      </c>
      <c r="K82" s="24">
        <v>70</v>
      </c>
      <c r="L82" s="24">
        <v>1249</v>
      </c>
      <c r="M82" s="24">
        <v>161</v>
      </c>
      <c r="N82" s="24">
        <v>41370</v>
      </c>
      <c r="O82" s="24">
        <v>6229</v>
      </c>
      <c r="P82" s="24">
        <v>132</v>
      </c>
      <c r="Q82" s="24">
        <v>2701</v>
      </c>
      <c r="R82" s="24">
        <v>1776</v>
      </c>
      <c r="S82" s="24">
        <v>1324</v>
      </c>
    </row>
    <row r="83" spans="1:19" ht="11.25">
      <c r="A83" s="52">
        <v>57</v>
      </c>
      <c r="B83" s="66" t="s">
        <v>292</v>
      </c>
      <c r="C83" s="24">
        <v>71407</v>
      </c>
      <c r="D83" s="24">
        <v>9703</v>
      </c>
      <c r="E83" s="24">
        <v>71058</v>
      </c>
      <c r="F83" s="24">
        <v>65697</v>
      </c>
      <c r="G83" s="24">
        <v>5</v>
      </c>
      <c r="H83" s="24">
        <v>460</v>
      </c>
      <c r="I83" s="24">
        <v>213</v>
      </c>
      <c r="J83" s="24">
        <v>157</v>
      </c>
      <c r="K83" s="24">
        <v>110</v>
      </c>
      <c r="L83" s="24">
        <v>11957</v>
      </c>
      <c r="M83" s="24">
        <v>236</v>
      </c>
      <c r="N83" s="24">
        <v>57621</v>
      </c>
      <c r="O83" s="24">
        <v>23343</v>
      </c>
      <c r="P83" s="24">
        <v>251</v>
      </c>
      <c r="Q83" s="24">
        <v>7247</v>
      </c>
      <c r="R83" s="24">
        <v>1215</v>
      </c>
      <c r="S83" s="24">
        <v>1049</v>
      </c>
    </row>
    <row r="84" spans="1:19" ht="11.25">
      <c r="A84" s="113" t="s">
        <v>313</v>
      </c>
      <c r="B84" s="113"/>
      <c r="C84" s="33">
        <f>SUM(C77:C83)</f>
        <v>851160</v>
      </c>
      <c r="D84" s="33">
        <f aca="true" t="shared" si="8" ref="D84:S84">SUM(D77:D83)</f>
        <v>95385</v>
      </c>
      <c r="E84" s="33">
        <f t="shared" si="8"/>
        <v>626321</v>
      </c>
      <c r="F84" s="33">
        <f t="shared" si="8"/>
        <v>323258</v>
      </c>
      <c r="G84" s="33">
        <f t="shared" si="8"/>
        <v>148</v>
      </c>
      <c r="H84" s="33">
        <f t="shared" si="8"/>
        <v>3223</v>
      </c>
      <c r="I84" s="33">
        <f t="shared" si="8"/>
        <v>1964</v>
      </c>
      <c r="J84" s="33">
        <f t="shared" si="8"/>
        <v>1509</v>
      </c>
      <c r="K84" s="33">
        <f t="shared" si="8"/>
        <v>2353</v>
      </c>
      <c r="L84" s="33">
        <f t="shared" si="8"/>
        <v>27177</v>
      </c>
      <c r="M84" s="33">
        <f t="shared" si="8"/>
        <v>1841</v>
      </c>
      <c r="N84" s="33">
        <f t="shared" si="8"/>
        <v>463005</v>
      </c>
      <c r="O84" s="33">
        <f t="shared" si="8"/>
        <v>60712</v>
      </c>
      <c r="P84" s="33">
        <f t="shared" si="8"/>
        <v>1445</v>
      </c>
      <c r="Q84" s="33">
        <f t="shared" si="8"/>
        <v>226414.1</v>
      </c>
      <c r="R84" s="33">
        <f t="shared" si="8"/>
        <v>4640</v>
      </c>
      <c r="S84" s="33">
        <f t="shared" si="8"/>
        <v>3932</v>
      </c>
    </row>
    <row r="85" spans="1:19" ht="15.75" customHeight="1">
      <c r="A85" s="103" t="s">
        <v>306</v>
      </c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</row>
    <row r="86" spans="1:19" ht="11.25">
      <c r="A86" s="51">
        <v>58</v>
      </c>
      <c r="B86" s="65" t="s">
        <v>293</v>
      </c>
      <c r="C86" s="55">
        <v>97282</v>
      </c>
      <c r="D86" s="55">
        <v>15064</v>
      </c>
      <c r="E86" s="55">
        <v>97282</v>
      </c>
      <c r="F86" s="55">
        <v>89782</v>
      </c>
      <c r="G86" s="55">
        <v>8</v>
      </c>
      <c r="H86" s="55">
        <v>640</v>
      </c>
      <c r="I86" s="55">
        <v>310</v>
      </c>
      <c r="J86" s="55">
        <v>310</v>
      </c>
      <c r="K86" s="55">
        <v>122</v>
      </c>
      <c r="L86" s="55">
        <v>3917</v>
      </c>
      <c r="M86" s="55">
        <v>310</v>
      </c>
      <c r="N86" s="55">
        <v>98972</v>
      </c>
      <c r="O86" s="55">
        <v>8901</v>
      </c>
      <c r="P86" s="55">
        <v>31</v>
      </c>
      <c r="Q86" s="55">
        <v>1706</v>
      </c>
      <c r="R86" s="55">
        <v>1036</v>
      </c>
      <c r="S86" s="55">
        <v>754</v>
      </c>
    </row>
    <row r="87" spans="1:19" ht="11.25">
      <c r="A87" s="52">
        <v>59</v>
      </c>
      <c r="B87" s="66" t="s">
        <v>294</v>
      </c>
      <c r="C87" s="24">
        <v>143156</v>
      </c>
      <c r="D87" s="24">
        <v>20874</v>
      </c>
      <c r="E87" s="24">
        <v>138481</v>
      </c>
      <c r="F87" s="24">
        <v>136075</v>
      </c>
      <c r="G87" s="24"/>
      <c r="H87" s="24">
        <v>3987</v>
      </c>
      <c r="I87" s="24">
        <v>400</v>
      </c>
      <c r="J87" s="24">
        <v>191</v>
      </c>
      <c r="K87" s="24">
        <v>323</v>
      </c>
      <c r="L87" s="24">
        <v>13240</v>
      </c>
      <c r="M87" s="24"/>
      <c r="N87" s="24"/>
      <c r="O87" s="24"/>
      <c r="P87" s="24">
        <v>2</v>
      </c>
      <c r="Q87" s="24">
        <v>16460</v>
      </c>
      <c r="R87" s="24"/>
      <c r="S87" s="24">
        <v>572</v>
      </c>
    </row>
    <row r="88" spans="1:19" ht="11.25">
      <c r="A88" s="52">
        <v>60</v>
      </c>
      <c r="B88" s="66" t="s">
        <v>295</v>
      </c>
      <c r="C88" s="24">
        <v>113479</v>
      </c>
      <c r="D88" s="24">
        <v>15506</v>
      </c>
      <c r="E88" s="24">
        <v>98684</v>
      </c>
      <c r="F88" s="24">
        <v>80881</v>
      </c>
      <c r="G88" s="24">
        <v>16</v>
      </c>
      <c r="H88" s="24">
        <v>320</v>
      </c>
      <c r="I88" s="24">
        <v>323</v>
      </c>
      <c r="J88" s="24">
        <v>323</v>
      </c>
      <c r="K88" s="24">
        <v>323</v>
      </c>
      <c r="L88" s="24">
        <v>21821</v>
      </c>
      <c r="M88" s="24">
        <v>323</v>
      </c>
      <c r="N88" s="24">
        <v>80761</v>
      </c>
      <c r="O88" s="24">
        <v>17312</v>
      </c>
      <c r="P88" s="24">
        <v>323</v>
      </c>
      <c r="Q88" s="24">
        <v>2918</v>
      </c>
      <c r="R88" s="24">
        <v>735</v>
      </c>
      <c r="S88" s="24">
        <v>728</v>
      </c>
    </row>
    <row r="89" spans="1:19" ht="11.25">
      <c r="A89" s="52">
        <v>61</v>
      </c>
      <c r="B89" s="66" t="s">
        <v>296</v>
      </c>
      <c r="C89" s="24">
        <v>82359</v>
      </c>
      <c r="D89" s="24">
        <v>12239</v>
      </c>
      <c r="E89" s="24">
        <v>80504</v>
      </c>
      <c r="F89" s="24">
        <v>60832</v>
      </c>
      <c r="G89" s="24">
        <v>36</v>
      </c>
      <c r="H89" s="24">
        <v>3890</v>
      </c>
      <c r="I89" s="24">
        <v>320</v>
      </c>
      <c r="J89" s="24">
        <v>320</v>
      </c>
      <c r="K89" s="24">
        <v>226</v>
      </c>
      <c r="L89" s="24">
        <v>23895</v>
      </c>
      <c r="M89" s="24">
        <v>320</v>
      </c>
      <c r="N89" s="24">
        <v>22123</v>
      </c>
      <c r="O89" s="24">
        <v>4801</v>
      </c>
      <c r="P89" s="24">
        <v>1312</v>
      </c>
      <c r="Q89" s="24">
        <v>4463</v>
      </c>
      <c r="R89" s="24">
        <v>1011</v>
      </c>
      <c r="S89" s="24">
        <v>625</v>
      </c>
    </row>
    <row r="90" spans="1:19" ht="11.25">
      <c r="A90" s="52">
        <v>62</v>
      </c>
      <c r="B90" s="66" t="s">
        <v>297</v>
      </c>
      <c r="C90" s="24">
        <v>253938</v>
      </c>
      <c r="D90" s="24">
        <v>21799</v>
      </c>
      <c r="E90" s="68">
        <v>162697</v>
      </c>
      <c r="F90" s="24">
        <v>160070</v>
      </c>
      <c r="G90" s="24">
        <v>3</v>
      </c>
      <c r="H90" s="24">
        <v>1050</v>
      </c>
      <c r="I90" s="24">
        <v>354</v>
      </c>
      <c r="J90" s="24">
        <v>11</v>
      </c>
      <c r="K90" s="24">
        <v>4</v>
      </c>
      <c r="L90" s="24">
        <v>1016</v>
      </c>
      <c r="M90" s="24">
        <v>354</v>
      </c>
      <c r="N90" s="24">
        <v>20857</v>
      </c>
      <c r="O90" s="24">
        <v>6265</v>
      </c>
      <c r="P90" s="24">
        <v>391</v>
      </c>
      <c r="Q90" s="24">
        <v>3232</v>
      </c>
      <c r="R90" s="24">
        <v>1487</v>
      </c>
      <c r="S90" s="24">
        <v>1487</v>
      </c>
    </row>
    <row r="91" spans="1:19" ht="11.25">
      <c r="A91" s="52">
        <v>63</v>
      </c>
      <c r="B91" s="66" t="s">
        <v>298</v>
      </c>
      <c r="C91" s="24">
        <v>143256</v>
      </c>
      <c r="D91" s="24">
        <v>23219</v>
      </c>
      <c r="E91" s="24">
        <v>143256</v>
      </c>
      <c r="F91" s="24">
        <v>141823</v>
      </c>
      <c r="G91" s="24">
        <v>103</v>
      </c>
      <c r="H91" s="24">
        <v>2998</v>
      </c>
      <c r="I91" s="24">
        <v>466</v>
      </c>
      <c r="J91" s="24">
        <v>466</v>
      </c>
      <c r="K91" s="24">
        <v>466</v>
      </c>
      <c r="L91" s="24">
        <v>13626</v>
      </c>
      <c r="M91" s="24">
        <v>466</v>
      </c>
      <c r="N91" s="24">
        <v>102600</v>
      </c>
      <c r="O91" s="24">
        <v>12090</v>
      </c>
      <c r="P91" s="24">
        <v>1355</v>
      </c>
      <c r="Q91" s="24">
        <v>3700</v>
      </c>
      <c r="R91" s="24">
        <v>1250</v>
      </c>
      <c r="S91" s="24">
        <v>220</v>
      </c>
    </row>
    <row r="92" spans="1:19" ht="11.25">
      <c r="A92" s="113" t="s">
        <v>313</v>
      </c>
      <c r="B92" s="113"/>
      <c r="C92" s="33">
        <f>SUM(C86:C91)</f>
        <v>833470</v>
      </c>
      <c r="D92" s="33">
        <f aca="true" t="shared" si="9" ref="D92:S92">SUM(D86:D91)</f>
        <v>108701</v>
      </c>
      <c r="E92" s="33">
        <f t="shared" si="9"/>
        <v>720904</v>
      </c>
      <c r="F92" s="33">
        <f t="shared" si="9"/>
        <v>669463</v>
      </c>
      <c r="G92" s="33">
        <f t="shared" si="9"/>
        <v>166</v>
      </c>
      <c r="H92" s="33">
        <f t="shared" si="9"/>
        <v>12885</v>
      </c>
      <c r="I92" s="33">
        <f t="shared" si="9"/>
        <v>2173</v>
      </c>
      <c r="J92" s="33">
        <f t="shared" si="9"/>
        <v>1621</v>
      </c>
      <c r="K92" s="33">
        <f t="shared" si="9"/>
        <v>1464</v>
      </c>
      <c r="L92" s="33">
        <f t="shared" si="9"/>
        <v>77515</v>
      </c>
      <c r="M92" s="33">
        <f t="shared" si="9"/>
        <v>1773</v>
      </c>
      <c r="N92" s="33">
        <f t="shared" si="9"/>
        <v>325313</v>
      </c>
      <c r="O92" s="33">
        <f t="shared" si="9"/>
        <v>49369</v>
      </c>
      <c r="P92" s="33">
        <f t="shared" si="9"/>
        <v>3414</v>
      </c>
      <c r="Q92" s="33">
        <f t="shared" si="9"/>
        <v>32479</v>
      </c>
      <c r="R92" s="33">
        <f t="shared" si="9"/>
        <v>5519</v>
      </c>
      <c r="S92" s="33">
        <f t="shared" si="9"/>
        <v>4386</v>
      </c>
    </row>
    <row r="93" spans="1:19" ht="15.75" customHeight="1">
      <c r="A93" s="103" t="s">
        <v>308</v>
      </c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</row>
    <row r="94" spans="1:19" ht="11.25">
      <c r="A94" s="51">
        <v>64</v>
      </c>
      <c r="B94" s="65" t="s">
        <v>299</v>
      </c>
      <c r="C94" s="55"/>
      <c r="D94" s="55"/>
      <c r="E94" s="55"/>
      <c r="F94" s="55"/>
      <c r="G94" s="55"/>
      <c r="H94" s="55"/>
      <c r="I94" s="55"/>
      <c r="J94" s="55"/>
      <c r="K94" s="55">
        <v>2</v>
      </c>
      <c r="L94" s="55">
        <v>1000</v>
      </c>
      <c r="M94" s="55"/>
      <c r="N94" s="55"/>
      <c r="O94" s="55"/>
      <c r="P94" s="55"/>
      <c r="Q94" s="55"/>
      <c r="R94" s="55"/>
      <c r="S94" s="55"/>
    </row>
    <row r="95" spans="1:19" ht="18">
      <c r="A95" s="52">
        <v>65</v>
      </c>
      <c r="B95" s="66" t="s">
        <v>300</v>
      </c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</row>
    <row r="96" spans="1:19" ht="18">
      <c r="A96" s="52">
        <v>66</v>
      </c>
      <c r="B96" s="66" t="s">
        <v>338</v>
      </c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>
        <v>4</v>
      </c>
      <c r="Q96" s="24">
        <v>150</v>
      </c>
      <c r="R96" s="24"/>
      <c r="S96" s="24"/>
    </row>
    <row r="97" spans="1:19" ht="11.25">
      <c r="A97" s="52">
        <v>67</v>
      </c>
      <c r="B97" s="66" t="s">
        <v>301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>
        <v>49</v>
      </c>
      <c r="Q97" s="24">
        <v>2356</v>
      </c>
      <c r="R97" s="24">
        <v>3100</v>
      </c>
      <c r="S97" s="24">
        <v>3100</v>
      </c>
    </row>
    <row r="98" spans="1:19" ht="11.25">
      <c r="A98" s="113" t="s">
        <v>313</v>
      </c>
      <c r="B98" s="11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</row>
    <row r="99" spans="1:19" ht="19.5" customHeight="1">
      <c r="A99" s="123" t="s">
        <v>315</v>
      </c>
      <c r="B99" s="123"/>
      <c r="C99" s="59">
        <f>C98+C92+C84+C75+C66+C59+C50+C42+C32+C25+C17</f>
        <v>8228931</v>
      </c>
      <c r="D99" s="59">
        <f aca="true" t="shared" si="10" ref="D99:S99">D98+D92+D84+D75+D66+D59+D50+D42+D32+D25+D17</f>
        <v>1192176</v>
      </c>
      <c r="E99" s="59">
        <f t="shared" si="10"/>
        <v>7114114</v>
      </c>
      <c r="F99" s="59">
        <f t="shared" si="10"/>
        <v>5894448</v>
      </c>
      <c r="G99" s="59">
        <f t="shared" si="10"/>
        <v>3949</v>
      </c>
      <c r="H99" s="59">
        <f t="shared" si="10"/>
        <v>129034</v>
      </c>
      <c r="I99" s="59">
        <f t="shared" si="10"/>
        <v>27292</v>
      </c>
      <c r="J99" s="59">
        <f t="shared" si="10"/>
        <v>72028</v>
      </c>
      <c r="K99" s="59">
        <f t="shared" si="10"/>
        <v>16442</v>
      </c>
      <c r="L99" s="59">
        <f t="shared" si="10"/>
        <v>668913</v>
      </c>
      <c r="M99" s="59">
        <f t="shared" si="10"/>
        <v>24880</v>
      </c>
      <c r="N99" s="59">
        <f t="shared" si="10"/>
        <v>3931277</v>
      </c>
      <c r="O99" s="59">
        <f t="shared" si="10"/>
        <v>782096</v>
      </c>
      <c r="P99" s="59">
        <f t="shared" si="10"/>
        <v>19149</v>
      </c>
      <c r="Q99" s="59">
        <f t="shared" si="10"/>
        <v>6663649.949999999</v>
      </c>
      <c r="R99" s="59">
        <f t="shared" si="10"/>
        <v>52143</v>
      </c>
      <c r="S99" s="59">
        <f t="shared" si="10"/>
        <v>28592</v>
      </c>
    </row>
  </sheetData>
  <sheetProtection/>
  <autoFilter ref="A9:S9"/>
  <mergeCells count="52">
    <mergeCell ref="Q7:Q8"/>
    <mergeCell ref="P7:P8"/>
    <mergeCell ref="I6:J6"/>
    <mergeCell ref="M7:M8"/>
    <mergeCell ref="M5:S5"/>
    <mergeCell ref="E5:F5"/>
    <mergeCell ref="G5:H5"/>
    <mergeCell ref="M6:O6"/>
    <mergeCell ref="P6:Q6"/>
    <mergeCell ref="N7:N8"/>
    <mergeCell ref="S7:S8"/>
    <mergeCell ref="R7:R8"/>
    <mergeCell ref="A99:B99"/>
    <mergeCell ref="A17:B17"/>
    <mergeCell ref="A25:B25"/>
    <mergeCell ref="A32:B32"/>
    <mergeCell ref="A42:B42"/>
    <mergeCell ref="A50:B50"/>
    <mergeCell ref="A59:B59"/>
    <mergeCell ref="A51:S51"/>
    <mergeCell ref="A66:B66"/>
    <mergeCell ref="A75:B75"/>
    <mergeCell ref="A98:B98"/>
    <mergeCell ref="A60:S60"/>
    <mergeCell ref="A67:S67"/>
    <mergeCell ref="A76:S76"/>
    <mergeCell ref="A85:S85"/>
    <mergeCell ref="A93:S93"/>
    <mergeCell ref="A33:S33"/>
    <mergeCell ref="A43:S43"/>
    <mergeCell ref="A84:B84"/>
    <mergeCell ref="A92:B92"/>
    <mergeCell ref="A18:S18"/>
    <mergeCell ref="A26:S26"/>
    <mergeCell ref="R6:S6"/>
    <mergeCell ref="I5:L5"/>
    <mergeCell ref="I7:I8"/>
    <mergeCell ref="J7:J8"/>
    <mergeCell ref="C5:C8"/>
    <mergeCell ref="H6:H8"/>
    <mergeCell ref="F6:F8"/>
    <mergeCell ref="G6:G8"/>
    <mergeCell ref="A5:A9"/>
    <mergeCell ref="A1:S1"/>
    <mergeCell ref="B5:B9"/>
    <mergeCell ref="A10:S10"/>
    <mergeCell ref="E6:E8"/>
    <mergeCell ref="D5:D8"/>
    <mergeCell ref="O7:O8"/>
    <mergeCell ref="K6:L6"/>
    <mergeCell ref="K7:K8"/>
    <mergeCell ref="L7:L8"/>
  </mergeCells>
  <printOptions/>
  <pageMargins left="0.1968503937007874" right="0.1968503937007874" top="0.7480314960629921" bottom="0.2362204724409449" header="0.03937007874015748" footer="0.03937007874015748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6"/>
  <sheetViews>
    <sheetView zoomScale="130" zoomScaleNormal="130" zoomScalePageLayoutView="115" workbookViewId="0" topLeftCell="A4">
      <pane ySplit="3" topLeftCell="BM67" activePane="bottomLeft" state="frozen"/>
      <selection pane="topLeft" activeCell="A4" sqref="A4"/>
      <selection pane="bottomLeft" activeCell="N81" sqref="N81"/>
    </sheetView>
  </sheetViews>
  <sheetFormatPr defaultColWidth="9.140625" defaultRowHeight="15"/>
  <cols>
    <col min="1" max="1" width="4.8515625" style="61" customWidth="1"/>
    <col min="2" max="2" width="16.28125" style="61" customWidth="1"/>
    <col min="3" max="3" width="6.7109375" style="61" customWidth="1"/>
    <col min="4" max="4" width="7.8515625" style="61" customWidth="1"/>
    <col min="5" max="5" width="5.57421875" style="61" customWidth="1"/>
    <col min="6" max="6" width="6.7109375" style="61" customWidth="1"/>
    <col min="7" max="7" width="7.7109375" style="61" customWidth="1"/>
    <col min="8" max="8" width="7.421875" style="61" customWidth="1"/>
    <col min="9" max="9" width="8.7109375" style="61" customWidth="1"/>
    <col min="10" max="10" width="6.8515625" style="61" customWidth="1"/>
    <col min="11" max="11" width="7.7109375" style="61" customWidth="1"/>
    <col min="12" max="12" width="6.140625" style="61" customWidth="1"/>
    <col min="13" max="13" width="6.8515625" style="61" customWidth="1"/>
    <col min="14" max="14" width="4.8515625" style="61" customWidth="1"/>
    <col min="15" max="15" width="6.8515625" style="61" customWidth="1"/>
    <col min="16" max="16" width="6.28125" style="61" customWidth="1"/>
    <col min="17" max="17" width="6.421875" style="61" customWidth="1"/>
    <col min="18" max="18" width="5.57421875" style="61" customWidth="1"/>
    <col min="19" max="19" width="5.8515625" style="61" customWidth="1"/>
    <col min="20" max="20" width="5.28125" style="61" customWidth="1"/>
    <col min="21" max="21" width="8.421875" style="61" customWidth="1"/>
    <col min="22" max="22" width="7.00390625" style="61" customWidth="1"/>
    <col min="23" max="23" width="7.140625" style="61" customWidth="1"/>
    <col min="24" max="24" width="4.8515625" style="61" customWidth="1"/>
    <col min="25" max="25" width="5.7109375" style="61" customWidth="1"/>
    <col min="26" max="16384" width="9.140625" style="61" customWidth="1"/>
  </cols>
  <sheetData>
    <row r="1" spans="2:25" ht="18.75" customHeight="1">
      <c r="B1" s="114" t="s">
        <v>61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28"/>
      <c r="V1" s="28"/>
      <c r="W1" s="28"/>
      <c r="X1" s="28"/>
      <c r="Y1" s="28"/>
    </row>
    <row r="2" ht="46.5" customHeight="1"/>
    <row r="3" spans="1:20" ht="45" customHeight="1">
      <c r="A3" s="116" t="s">
        <v>314</v>
      </c>
      <c r="B3" s="116" t="s">
        <v>319</v>
      </c>
      <c r="C3" s="123" t="s">
        <v>119</v>
      </c>
      <c r="D3" s="123"/>
      <c r="E3" s="127" t="s">
        <v>316</v>
      </c>
      <c r="F3" s="128"/>
      <c r="G3" s="128"/>
      <c r="H3" s="128"/>
      <c r="I3" s="129"/>
      <c r="J3" s="123" t="s">
        <v>62</v>
      </c>
      <c r="K3" s="123"/>
      <c r="L3" s="123" t="s">
        <v>3</v>
      </c>
      <c r="M3" s="123"/>
      <c r="N3" s="123"/>
      <c r="O3" s="123"/>
      <c r="P3" s="123" t="s">
        <v>5</v>
      </c>
      <c r="Q3" s="123"/>
      <c r="R3" s="123" t="s">
        <v>344</v>
      </c>
      <c r="S3" s="123"/>
      <c r="T3" s="123"/>
    </row>
    <row r="4" spans="1:20" ht="48.75" customHeight="1">
      <c r="A4" s="117"/>
      <c r="B4" s="117"/>
      <c r="C4" s="130" t="s">
        <v>121</v>
      </c>
      <c r="D4" s="130" t="s">
        <v>164</v>
      </c>
      <c r="E4" s="135" t="s">
        <v>2</v>
      </c>
      <c r="F4" s="135" t="s">
        <v>164</v>
      </c>
      <c r="G4" s="130" t="s">
        <v>317</v>
      </c>
      <c r="H4" s="130"/>
      <c r="I4" s="130"/>
      <c r="J4" s="130" t="s">
        <v>68</v>
      </c>
      <c r="K4" s="130" t="s">
        <v>164</v>
      </c>
      <c r="L4" s="130" t="s">
        <v>67</v>
      </c>
      <c r="M4" s="130"/>
      <c r="N4" s="130" t="s">
        <v>120</v>
      </c>
      <c r="O4" s="130"/>
      <c r="P4" s="134" t="s">
        <v>118</v>
      </c>
      <c r="Q4" s="134"/>
      <c r="R4" s="130" t="s">
        <v>173</v>
      </c>
      <c r="S4" s="130" t="s">
        <v>174</v>
      </c>
      <c r="T4" s="130" t="s">
        <v>175</v>
      </c>
    </row>
    <row r="5" spans="1:20" ht="60" customHeight="1">
      <c r="A5" s="117"/>
      <c r="B5" s="117"/>
      <c r="C5" s="130"/>
      <c r="D5" s="130"/>
      <c r="E5" s="136"/>
      <c r="F5" s="136"/>
      <c r="G5" s="137" t="s">
        <v>318</v>
      </c>
      <c r="H5" s="138"/>
      <c r="I5" s="63" t="s">
        <v>167</v>
      </c>
      <c r="J5" s="130"/>
      <c r="K5" s="130"/>
      <c r="L5" s="23" t="s">
        <v>116</v>
      </c>
      <c r="M5" s="23" t="s">
        <v>170</v>
      </c>
      <c r="N5" s="62" t="s">
        <v>66</v>
      </c>
      <c r="O5" s="23" t="s">
        <v>164</v>
      </c>
      <c r="P5" s="62" t="s">
        <v>115</v>
      </c>
      <c r="Q5" s="62" t="s">
        <v>172</v>
      </c>
      <c r="R5" s="130"/>
      <c r="S5" s="130"/>
      <c r="T5" s="130"/>
    </row>
    <row r="6" spans="1:20" ht="33" customHeight="1">
      <c r="A6" s="118"/>
      <c r="B6" s="118"/>
      <c r="C6" s="64" t="s">
        <v>163</v>
      </c>
      <c r="D6" s="64" t="s">
        <v>165</v>
      </c>
      <c r="E6" s="64" t="s">
        <v>166</v>
      </c>
      <c r="F6" s="64" t="s">
        <v>165</v>
      </c>
      <c r="G6" s="64" t="s">
        <v>327</v>
      </c>
      <c r="H6" s="64" t="s">
        <v>122</v>
      </c>
      <c r="I6" s="64" t="s">
        <v>153</v>
      </c>
      <c r="J6" s="64" t="s">
        <v>168</v>
      </c>
      <c r="K6" s="64" t="s">
        <v>165</v>
      </c>
      <c r="L6" s="64" t="s">
        <v>169</v>
      </c>
      <c r="M6" s="64" t="s">
        <v>165</v>
      </c>
      <c r="N6" s="64" t="s">
        <v>163</v>
      </c>
      <c r="O6" s="64" t="s">
        <v>165</v>
      </c>
      <c r="P6" s="64" t="s">
        <v>171</v>
      </c>
      <c r="Q6" s="64" t="s">
        <v>153</v>
      </c>
      <c r="R6" s="64" t="s">
        <v>153</v>
      </c>
      <c r="S6" s="64" t="s">
        <v>153</v>
      </c>
      <c r="T6" s="64" t="s">
        <v>153</v>
      </c>
    </row>
    <row r="7" spans="1:20" ht="15.75" customHeight="1">
      <c r="A7" s="131" t="s">
        <v>302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3"/>
    </row>
    <row r="8" spans="1:20" ht="11.25">
      <c r="A8" s="51">
        <v>1</v>
      </c>
      <c r="B8" s="65" t="s">
        <v>236</v>
      </c>
      <c r="C8" s="55">
        <v>198</v>
      </c>
      <c r="D8" s="69">
        <v>7683</v>
      </c>
      <c r="E8" s="55">
        <v>33</v>
      </c>
      <c r="F8" s="69">
        <v>15209</v>
      </c>
      <c r="G8" s="55">
        <v>82</v>
      </c>
      <c r="H8" s="55"/>
      <c r="I8" s="69">
        <v>40497</v>
      </c>
      <c r="J8" s="55">
        <v>129</v>
      </c>
      <c r="K8" s="69">
        <v>24492</v>
      </c>
      <c r="L8" s="55">
        <v>52</v>
      </c>
      <c r="M8" s="55">
        <v>1369</v>
      </c>
      <c r="N8" s="55">
        <v>220</v>
      </c>
      <c r="O8" s="69">
        <v>29611</v>
      </c>
      <c r="P8" s="55">
        <v>14</v>
      </c>
      <c r="Q8" s="55">
        <v>130</v>
      </c>
      <c r="R8" s="55">
        <v>1</v>
      </c>
      <c r="S8" s="55">
        <v>10</v>
      </c>
      <c r="T8" s="55">
        <v>79</v>
      </c>
    </row>
    <row r="9" spans="1:20" ht="11.25">
      <c r="A9" s="52">
        <v>2</v>
      </c>
      <c r="B9" s="66" t="s">
        <v>237</v>
      </c>
      <c r="C9" s="24">
        <v>867</v>
      </c>
      <c r="D9" s="24">
        <v>26000</v>
      </c>
      <c r="E9" s="24">
        <v>105</v>
      </c>
      <c r="F9" s="24">
        <v>8146</v>
      </c>
      <c r="G9" s="24">
        <v>221</v>
      </c>
      <c r="H9" s="24">
        <v>221</v>
      </c>
      <c r="I9" s="24">
        <v>25861</v>
      </c>
      <c r="J9" s="24">
        <v>26</v>
      </c>
      <c r="K9" s="24">
        <v>900</v>
      </c>
      <c r="L9" s="24">
        <v>1</v>
      </c>
      <c r="M9" s="24"/>
      <c r="N9" s="24">
        <v>1</v>
      </c>
      <c r="O9" s="24">
        <v>50</v>
      </c>
      <c r="P9" s="24">
        <v>180</v>
      </c>
      <c r="Q9" s="24">
        <v>900</v>
      </c>
      <c r="R9" s="24">
        <v>26</v>
      </c>
      <c r="S9" s="24">
        <v>210</v>
      </c>
      <c r="T9" s="24">
        <v>324</v>
      </c>
    </row>
    <row r="10" spans="1:20" ht="11.25">
      <c r="A10" s="52">
        <v>3</v>
      </c>
      <c r="B10" s="66" t="s">
        <v>238</v>
      </c>
      <c r="C10" s="24">
        <v>214</v>
      </c>
      <c r="D10" s="24">
        <v>30284</v>
      </c>
      <c r="E10" s="24">
        <v>512</v>
      </c>
      <c r="F10" s="24">
        <v>63196</v>
      </c>
      <c r="G10" s="24">
        <v>96</v>
      </c>
      <c r="H10" s="24">
        <v>291</v>
      </c>
      <c r="I10" s="24">
        <v>51124</v>
      </c>
      <c r="J10" s="24">
        <v>1256</v>
      </c>
      <c r="K10" s="24">
        <v>73172</v>
      </c>
      <c r="L10" s="24">
        <v>284</v>
      </c>
      <c r="M10" s="24">
        <v>18759</v>
      </c>
      <c r="N10" s="24">
        <v>591</v>
      </c>
      <c r="O10" s="24">
        <v>54320</v>
      </c>
      <c r="P10" s="24">
        <v>0</v>
      </c>
      <c r="Q10" s="24">
        <v>0</v>
      </c>
      <c r="R10" s="24">
        <v>51</v>
      </c>
      <c r="S10" s="24">
        <v>46</v>
      </c>
      <c r="T10" s="24">
        <v>560</v>
      </c>
    </row>
    <row r="11" spans="1:20" ht="11.25">
      <c r="A11" s="52">
        <v>4</v>
      </c>
      <c r="B11" s="66" t="s">
        <v>239</v>
      </c>
      <c r="C11" s="24">
        <v>250</v>
      </c>
      <c r="D11" s="24">
        <v>15780</v>
      </c>
      <c r="E11" s="24">
        <v>30</v>
      </c>
      <c r="F11" s="24">
        <v>2750</v>
      </c>
      <c r="G11" s="24">
        <v>210</v>
      </c>
      <c r="H11" s="24"/>
      <c r="I11" s="24">
        <v>567</v>
      </c>
      <c r="J11" s="24">
        <v>450</v>
      </c>
      <c r="K11" s="24">
        <v>25675</v>
      </c>
      <c r="L11" s="24">
        <v>180</v>
      </c>
      <c r="M11" s="24">
        <v>6421</v>
      </c>
      <c r="N11" s="24">
        <v>58</v>
      </c>
      <c r="O11" s="24">
        <v>24534</v>
      </c>
      <c r="P11" s="24">
        <v>78</v>
      </c>
      <c r="Q11" s="24">
        <v>1436</v>
      </c>
      <c r="R11" s="24">
        <v>42</v>
      </c>
      <c r="S11" s="24">
        <v>48</v>
      </c>
      <c r="T11" s="24">
        <v>519</v>
      </c>
    </row>
    <row r="12" spans="1:20" ht="11.25">
      <c r="A12" s="52">
        <v>5</v>
      </c>
      <c r="B12" s="66" t="s">
        <v>240</v>
      </c>
      <c r="C12" s="24">
        <v>1286</v>
      </c>
      <c r="D12" s="24">
        <v>19856</v>
      </c>
      <c r="E12" s="24">
        <v>17</v>
      </c>
      <c r="F12" s="24">
        <v>1698</v>
      </c>
      <c r="G12" s="24">
        <v>20</v>
      </c>
      <c r="H12" s="24">
        <v>247</v>
      </c>
      <c r="I12" s="24">
        <v>29865</v>
      </c>
      <c r="J12" s="24">
        <v>213</v>
      </c>
      <c r="K12" s="24">
        <v>32156</v>
      </c>
      <c r="L12" s="24">
        <v>132</v>
      </c>
      <c r="M12" s="24">
        <v>9876</v>
      </c>
      <c r="N12" s="24">
        <v>136</v>
      </c>
      <c r="O12" s="24">
        <v>16613</v>
      </c>
      <c r="P12" s="24">
        <v>11</v>
      </c>
      <c r="Q12" s="24">
        <v>162</v>
      </c>
      <c r="R12" s="24">
        <v>33</v>
      </c>
      <c r="S12" s="24">
        <v>399</v>
      </c>
      <c r="T12" s="24">
        <v>2789</v>
      </c>
    </row>
    <row r="13" spans="1:20" ht="11.25">
      <c r="A13" s="52">
        <v>6</v>
      </c>
      <c r="B13" s="66" t="s">
        <v>241</v>
      </c>
      <c r="C13" s="24">
        <v>92</v>
      </c>
      <c r="D13" s="24">
        <v>7639</v>
      </c>
      <c r="E13" s="24">
        <v>83</v>
      </c>
      <c r="F13" s="24">
        <v>5729</v>
      </c>
      <c r="G13" s="24">
        <v>156</v>
      </c>
      <c r="H13" s="24">
        <v>249</v>
      </c>
      <c r="I13" s="24">
        <v>19925</v>
      </c>
      <c r="J13" s="24">
        <v>215</v>
      </c>
      <c r="K13" s="24">
        <v>29455</v>
      </c>
      <c r="L13" s="24">
        <v>187</v>
      </c>
      <c r="M13" s="24">
        <v>18119</v>
      </c>
      <c r="N13" s="24">
        <v>83</v>
      </c>
      <c r="O13" s="24">
        <v>10374</v>
      </c>
      <c r="P13" s="24">
        <v>21</v>
      </c>
      <c r="Q13" s="24">
        <v>235</v>
      </c>
      <c r="R13" s="24">
        <v>23</v>
      </c>
      <c r="S13" s="24">
        <v>420</v>
      </c>
      <c r="T13" s="24">
        <v>1389</v>
      </c>
    </row>
    <row r="14" spans="1:20" ht="15" customHeight="1">
      <c r="A14" s="113" t="s">
        <v>313</v>
      </c>
      <c r="B14" s="113"/>
      <c r="C14" s="67">
        <f>SUM(C8:C13)</f>
        <v>2907</v>
      </c>
      <c r="D14" s="67">
        <f aca="true" t="shared" si="0" ref="D14:T14">SUM(D8:D13)</f>
        <v>107242</v>
      </c>
      <c r="E14" s="67">
        <f t="shared" si="0"/>
        <v>780</v>
      </c>
      <c r="F14" s="67">
        <f t="shared" si="0"/>
        <v>96728</v>
      </c>
      <c r="G14" s="67">
        <f t="shared" si="0"/>
        <v>785</v>
      </c>
      <c r="H14" s="67">
        <f t="shared" si="0"/>
        <v>1008</v>
      </c>
      <c r="I14" s="67">
        <f t="shared" si="0"/>
        <v>167839</v>
      </c>
      <c r="J14" s="67">
        <f t="shared" si="0"/>
        <v>2289</v>
      </c>
      <c r="K14" s="67">
        <f t="shared" si="0"/>
        <v>185850</v>
      </c>
      <c r="L14" s="67">
        <f t="shared" si="0"/>
        <v>836</v>
      </c>
      <c r="M14" s="67">
        <f t="shared" si="0"/>
        <v>54544</v>
      </c>
      <c r="N14" s="67">
        <f t="shared" si="0"/>
        <v>1089</v>
      </c>
      <c r="O14" s="67">
        <f t="shared" si="0"/>
        <v>135502</v>
      </c>
      <c r="P14" s="67">
        <f t="shared" si="0"/>
        <v>304</v>
      </c>
      <c r="Q14" s="67">
        <f t="shared" si="0"/>
        <v>2863</v>
      </c>
      <c r="R14" s="67">
        <f t="shared" si="0"/>
        <v>176</v>
      </c>
      <c r="S14" s="67">
        <f t="shared" si="0"/>
        <v>1133</v>
      </c>
      <c r="T14" s="67">
        <f t="shared" si="0"/>
        <v>5660</v>
      </c>
    </row>
    <row r="15" spans="1:20" ht="15.75" customHeight="1">
      <c r="A15" s="124" t="s">
        <v>303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6"/>
    </row>
    <row r="16" spans="1:20" ht="11.25">
      <c r="A16" s="51">
        <v>7</v>
      </c>
      <c r="B16" s="65" t="s">
        <v>242</v>
      </c>
      <c r="C16" s="55">
        <v>3</v>
      </c>
      <c r="D16" s="55">
        <v>55000</v>
      </c>
      <c r="E16" s="55">
        <v>189</v>
      </c>
      <c r="F16" s="55">
        <v>9970</v>
      </c>
      <c r="G16" s="55">
        <v>200</v>
      </c>
      <c r="H16" s="55">
        <v>226</v>
      </c>
      <c r="I16" s="55">
        <v>55000</v>
      </c>
      <c r="J16" s="55">
        <v>24</v>
      </c>
      <c r="K16" s="55">
        <v>2435</v>
      </c>
      <c r="L16" s="55">
        <v>3</v>
      </c>
      <c r="M16" s="55">
        <v>700</v>
      </c>
      <c r="N16" s="55">
        <v>8</v>
      </c>
      <c r="O16" s="55">
        <v>110</v>
      </c>
      <c r="P16" s="55">
        <v>13</v>
      </c>
      <c r="Q16" s="55">
        <v>130</v>
      </c>
      <c r="R16" s="55">
        <v>110</v>
      </c>
      <c r="S16" s="55">
        <v>379</v>
      </c>
      <c r="T16" s="55">
        <v>132</v>
      </c>
    </row>
    <row r="17" spans="1:20" ht="11.25">
      <c r="A17" s="52">
        <v>8</v>
      </c>
      <c r="B17" s="66" t="s">
        <v>243</v>
      </c>
      <c r="C17" s="24">
        <v>670</v>
      </c>
      <c r="D17" s="24">
        <v>65000</v>
      </c>
      <c r="E17" s="24">
        <v>42</v>
      </c>
      <c r="F17" s="24">
        <v>29000</v>
      </c>
      <c r="G17" s="24">
        <v>269</v>
      </c>
      <c r="H17" s="24">
        <v>269</v>
      </c>
      <c r="I17" s="24">
        <v>17000</v>
      </c>
      <c r="J17" s="24">
        <v>320</v>
      </c>
      <c r="K17" s="24">
        <v>52000</v>
      </c>
      <c r="L17" s="24">
        <v>18</v>
      </c>
      <c r="M17" s="24">
        <v>1600</v>
      </c>
      <c r="N17" s="24">
        <v>33</v>
      </c>
      <c r="O17" s="24">
        <v>22000</v>
      </c>
      <c r="P17" s="24">
        <v>1</v>
      </c>
      <c r="Q17" s="24">
        <v>22</v>
      </c>
      <c r="R17" s="24">
        <v>22</v>
      </c>
      <c r="S17" s="24">
        <v>36</v>
      </c>
      <c r="T17" s="24">
        <v>235</v>
      </c>
    </row>
    <row r="18" spans="1:20" ht="11.25">
      <c r="A18" s="52">
        <v>9</v>
      </c>
      <c r="B18" s="66" t="s">
        <v>244</v>
      </c>
      <c r="C18" s="24">
        <v>1</v>
      </c>
      <c r="D18" s="24">
        <v>500</v>
      </c>
      <c r="E18" s="24">
        <v>391</v>
      </c>
      <c r="F18" s="24">
        <v>47546</v>
      </c>
      <c r="G18" s="24">
        <v>380</v>
      </c>
      <c r="H18" s="24">
        <v>380</v>
      </c>
      <c r="I18" s="24">
        <v>56024</v>
      </c>
      <c r="J18" s="24">
        <v>3</v>
      </c>
      <c r="K18" s="24">
        <v>56124</v>
      </c>
      <c r="L18" s="24">
        <v>488</v>
      </c>
      <c r="M18" s="24">
        <v>21000</v>
      </c>
      <c r="N18" s="24">
        <v>15</v>
      </c>
      <c r="O18" s="24">
        <v>25300</v>
      </c>
      <c r="P18" s="24">
        <v>8</v>
      </c>
      <c r="Q18" s="24">
        <v>44</v>
      </c>
      <c r="R18" s="24">
        <v>35</v>
      </c>
      <c r="S18" s="24">
        <v>165</v>
      </c>
      <c r="T18" s="24">
        <v>760</v>
      </c>
    </row>
    <row r="19" spans="1:20" ht="11.25">
      <c r="A19" s="52">
        <v>10</v>
      </c>
      <c r="B19" s="66" t="s">
        <v>245</v>
      </c>
      <c r="C19" s="24">
        <v>346</v>
      </c>
      <c r="D19" s="24">
        <v>8280</v>
      </c>
      <c r="E19" s="24">
        <v>366</v>
      </c>
      <c r="F19" s="24">
        <v>18452</v>
      </c>
      <c r="G19" s="24">
        <v>142</v>
      </c>
      <c r="H19" s="24">
        <v>160</v>
      </c>
      <c r="I19" s="24">
        <v>24352</v>
      </c>
      <c r="J19" s="24">
        <v>366</v>
      </c>
      <c r="K19" s="24">
        <v>20136</v>
      </c>
      <c r="L19" s="24">
        <v>295</v>
      </c>
      <c r="M19" s="24">
        <v>16532</v>
      </c>
      <c r="N19" s="24">
        <v>136</v>
      </c>
      <c r="O19" s="24">
        <v>15840</v>
      </c>
      <c r="P19" s="24">
        <v>3</v>
      </c>
      <c r="Q19" s="24">
        <v>285</v>
      </c>
      <c r="R19" s="24">
        <v>16</v>
      </c>
      <c r="S19" s="24">
        <v>22</v>
      </c>
      <c r="T19" s="24">
        <v>676</v>
      </c>
    </row>
    <row r="20" spans="1:20" ht="11.25">
      <c r="A20" s="52">
        <v>11</v>
      </c>
      <c r="B20" s="66" t="s">
        <v>246</v>
      </c>
      <c r="C20" s="24">
        <v>436</v>
      </c>
      <c r="D20" s="24">
        <v>48127</v>
      </c>
      <c r="E20" s="24">
        <v>35</v>
      </c>
      <c r="F20" s="24">
        <v>62120</v>
      </c>
      <c r="G20" s="24">
        <v>106</v>
      </c>
      <c r="H20" s="24">
        <v>270</v>
      </c>
      <c r="I20" s="24">
        <v>48000</v>
      </c>
      <c r="J20" s="24">
        <v>195</v>
      </c>
      <c r="K20" s="24">
        <v>22318</v>
      </c>
      <c r="L20" s="24">
        <v>2500</v>
      </c>
      <c r="M20" s="24">
        <v>41000</v>
      </c>
      <c r="N20" s="24">
        <v>389</v>
      </c>
      <c r="O20" s="24">
        <v>50158</v>
      </c>
      <c r="P20" s="24">
        <v>13</v>
      </c>
      <c r="Q20" s="24">
        <v>260</v>
      </c>
      <c r="R20" s="24">
        <v>46</v>
      </c>
      <c r="S20" s="24">
        <v>38</v>
      </c>
      <c r="T20" s="24">
        <v>199</v>
      </c>
    </row>
    <row r="21" spans="1:20" ht="11.25">
      <c r="A21" s="52">
        <v>12</v>
      </c>
      <c r="B21" s="66" t="s">
        <v>247</v>
      </c>
      <c r="C21" s="24">
        <v>518</v>
      </c>
      <c r="D21" s="24">
        <v>37440</v>
      </c>
      <c r="E21" s="24">
        <v>181</v>
      </c>
      <c r="F21" s="24">
        <v>27132</v>
      </c>
      <c r="G21" s="24">
        <v>568</v>
      </c>
      <c r="H21" s="24"/>
      <c r="I21" s="24">
        <v>75851</v>
      </c>
      <c r="J21" s="24">
        <v>428</v>
      </c>
      <c r="K21" s="24">
        <v>56290</v>
      </c>
      <c r="L21" s="24">
        <v>652</v>
      </c>
      <c r="M21" s="24">
        <v>71119</v>
      </c>
      <c r="N21" s="24">
        <v>218</v>
      </c>
      <c r="O21" s="24">
        <v>32735</v>
      </c>
      <c r="P21" s="24">
        <v>50</v>
      </c>
      <c r="Q21" s="24">
        <v>830</v>
      </c>
      <c r="R21" s="24">
        <v>31</v>
      </c>
      <c r="S21" s="24">
        <v>62</v>
      </c>
      <c r="T21" s="24">
        <v>568</v>
      </c>
    </row>
    <row r="22" spans="1:20" ht="15" customHeight="1">
      <c r="A22" s="113" t="s">
        <v>313</v>
      </c>
      <c r="B22" s="113"/>
      <c r="C22" s="67">
        <f>SUM(C16:C21)</f>
        <v>1974</v>
      </c>
      <c r="D22" s="67">
        <f aca="true" t="shared" si="1" ref="D22:T22">SUM(D16:D21)</f>
        <v>214347</v>
      </c>
      <c r="E22" s="67">
        <f t="shared" si="1"/>
        <v>1204</v>
      </c>
      <c r="F22" s="67">
        <f t="shared" si="1"/>
        <v>194220</v>
      </c>
      <c r="G22" s="67">
        <f t="shared" si="1"/>
        <v>1665</v>
      </c>
      <c r="H22" s="67">
        <f t="shared" si="1"/>
        <v>1305</v>
      </c>
      <c r="I22" s="67">
        <f t="shared" si="1"/>
        <v>276227</v>
      </c>
      <c r="J22" s="67">
        <f t="shared" si="1"/>
        <v>1336</v>
      </c>
      <c r="K22" s="67">
        <f t="shared" si="1"/>
        <v>209303</v>
      </c>
      <c r="L22" s="67">
        <f t="shared" si="1"/>
        <v>3956</v>
      </c>
      <c r="M22" s="67">
        <f t="shared" si="1"/>
        <v>151951</v>
      </c>
      <c r="N22" s="67">
        <f t="shared" si="1"/>
        <v>799</v>
      </c>
      <c r="O22" s="67">
        <f t="shared" si="1"/>
        <v>146143</v>
      </c>
      <c r="P22" s="67">
        <f t="shared" si="1"/>
        <v>88</v>
      </c>
      <c r="Q22" s="67">
        <f t="shared" si="1"/>
        <v>1571</v>
      </c>
      <c r="R22" s="67">
        <f t="shared" si="1"/>
        <v>260</v>
      </c>
      <c r="S22" s="67">
        <f t="shared" si="1"/>
        <v>702</v>
      </c>
      <c r="T22" s="67">
        <f t="shared" si="1"/>
        <v>2570</v>
      </c>
    </row>
    <row r="23" spans="1:20" ht="15.75" customHeight="1">
      <c r="A23" s="124" t="s">
        <v>304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6"/>
    </row>
    <row r="24" spans="1:20" ht="11.25">
      <c r="A24" s="51">
        <v>13</v>
      </c>
      <c r="B24" s="65" t="s">
        <v>248</v>
      </c>
      <c r="C24" s="55">
        <v>32</v>
      </c>
      <c r="D24" s="55">
        <v>12000</v>
      </c>
      <c r="E24" s="55">
        <v>416</v>
      </c>
      <c r="F24" s="55">
        <v>75000</v>
      </c>
      <c r="G24" s="55">
        <v>425</v>
      </c>
      <c r="H24" s="55">
        <v>425</v>
      </c>
      <c r="I24" s="55">
        <v>12000</v>
      </c>
      <c r="J24" s="55">
        <v>300</v>
      </c>
      <c r="K24" s="55">
        <v>75000</v>
      </c>
      <c r="L24" s="55">
        <v>60</v>
      </c>
      <c r="M24" s="55">
        <v>59662</v>
      </c>
      <c r="N24" s="55">
        <v>143</v>
      </c>
      <c r="O24" s="55">
        <v>7150</v>
      </c>
      <c r="P24" s="55">
        <v>60</v>
      </c>
      <c r="Q24" s="55">
        <v>2680</v>
      </c>
      <c r="R24" s="55">
        <v>2</v>
      </c>
      <c r="S24" s="55">
        <v>34</v>
      </c>
      <c r="T24" s="55">
        <v>120</v>
      </c>
    </row>
    <row r="25" spans="1:20" ht="11.25">
      <c r="A25" s="52">
        <v>14</v>
      </c>
      <c r="B25" s="66" t="s">
        <v>249</v>
      </c>
      <c r="C25" s="24">
        <v>298</v>
      </c>
      <c r="D25" s="24">
        <v>38500</v>
      </c>
      <c r="E25" s="24">
        <v>256</v>
      </c>
      <c r="F25" s="24">
        <v>26496</v>
      </c>
      <c r="G25" s="24">
        <v>310</v>
      </c>
      <c r="H25" s="24">
        <v>523</v>
      </c>
      <c r="I25" s="24">
        <v>38285</v>
      </c>
      <c r="J25" s="24">
        <v>689</v>
      </c>
      <c r="K25" s="24">
        <v>57939</v>
      </c>
      <c r="L25" s="24">
        <v>8489</v>
      </c>
      <c r="M25" s="24">
        <v>60672</v>
      </c>
      <c r="N25" s="24">
        <v>468</v>
      </c>
      <c r="O25" s="24">
        <v>88325</v>
      </c>
      <c r="P25" s="24">
        <v>135</v>
      </c>
      <c r="Q25" s="24">
        <v>1397</v>
      </c>
      <c r="R25" s="24">
        <v>26</v>
      </c>
      <c r="S25" s="24">
        <v>271</v>
      </c>
      <c r="T25" s="24">
        <v>523</v>
      </c>
    </row>
    <row r="26" spans="1:20" ht="11.25">
      <c r="A26" s="52">
        <v>15</v>
      </c>
      <c r="B26" s="66" t="s">
        <v>250</v>
      </c>
      <c r="C26" s="24">
        <v>1</v>
      </c>
      <c r="D26" s="24">
        <v>27000</v>
      </c>
      <c r="E26" s="24">
        <v>9</v>
      </c>
      <c r="F26" s="24">
        <v>10000</v>
      </c>
      <c r="G26" s="68">
        <v>137</v>
      </c>
      <c r="H26" s="24">
        <v>137</v>
      </c>
      <c r="I26" s="24">
        <v>25000</v>
      </c>
      <c r="J26" s="68">
        <v>2</v>
      </c>
      <c r="K26" s="24">
        <v>1000</v>
      </c>
      <c r="L26" s="24">
        <v>1</v>
      </c>
      <c r="M26" s="24">
        <v>70</v>
      </c>
      <c r="N26" s="24">
        <v>4</v>
      </c>
      <c r="O26" s="24">
        <v>5000</v>
      </c>
      <c r="P26" s="24">
        <v>494</v>
      </c>
      <c r="Q26" s="24">
        <v>24700</v>
      </c>
      <c r="R26" s="24">
        <v>28</v>
      </c>
      <c r="S26" s="24">
        <v>28</v>
      </c>
      <c r="T26" s="24">
        <v>137</v>
      </c>
    </row>
    <row r="27" spans="1:20" ht="11.25">
      <c r="A27" s="52">
        <v>16</v>
      </c>
      <c r="B27" s="66" t="s">
        <v>251</v>
      </c>
      <c r="C27" s="24">
        <v>362</v>
      </c>
      <c r="D27" s="24">
        <v>56320</v>
      </c>
      <c r="E27" s="24">
        <v>23</v>
      </c>
      <c r="F27" s="24">
        <v>3550</v>
      </c>
      <c r="G27" s="24">
        <v>524</v>
      </c>
      <c r="H27" s="24">
        <v>700</v>
      </c>
      <c r="I27" s="24">
        <v>98850</v>
      </c>
      <c r="J27" s="24">
        <v>300</v>
      </c>
      <c r="K27" s="24">
        <v>43650</v>
      </c>
      <c r="L27" s="24">
        <v>124</v>
      </c>
      <c r="M27" s="24">
        <v>54420</v>
      </c>
      <c r="N27" s="24">
        <v>168</v>
      </c>
      <c r="O27" s="24">
        <v>24465</v>
      </c>
      <c r="P27" s="24">
        <v>12</v>
      </c>
      <c r="Q27" s="24">
        <v>135</v>
      </c>
      <c r="R27" s="24">
        <v>31</v>
      </c>
      <c r="S27" s="24">
        <v>212</v>
      </c>
      <c r="T27" s="24">
        <v>2652</v>
      </c>
    </row>
    <row r="28" spans="1:20" ht="11.25">
      <c r="A28" s="52">
        <v>17</v>
      </c>
      <c r="B28" s="66" t="s">
        <v>252</v>
      </c>
      <c r="C28" s="24">
        <v>278</v>
      </c>
      <c r="D28" s="24">
        <v>45000</v>
      </c>
      <c r="E28" s="24">
        <v>215</v>
      </c>
      <c r="F28" s="24">
        <v>13760</v>
      </c>
      <c r="G28" s="24">
        <v>727</v>
      </c>
      <c r="H28" s="24">
        <v>727</v>
      </c>
      <c r="I28" s="24">
        <v>105670</v>
      </c>
      <c r="J28" s="24">
        <v>258</v>
      </c>
      <c r="K28" s="24">
        <v>27330</v>
      </c>
      <c r="L28" s="24">
        <v>737</v>
      </c>
      <c r="M28" s="24">
        <v>245000</v>
      </c>
      <c r="N28" s="24">
        <v>340</v>
      </c>
      <c r="O28" s="24">
        <v>38006</v>
      </c>
      <c r="P28" s="24">
        <v>19</v>
      </c>
      <c r="Q28" s="24">
        <v>186</v>
      </c>
      <c r="R28" s="24">
        <v>110</v>
      </c>
      <c r="S28" s="24">
        <v>907</v>
      </c>
      <c r="T28" s="24">
        <v>2000</v>
      </c>
    </row>
    <row r="29" spans="1:20" ht="15" customHeight="1">
      <c r="A29" s="113" t="s">
        <v>313</v>
      </c>
      <c r="B29" s="113"/>
      <c r="C29" s="67">
        <f>SUM(C24:C28)</f>
        <v>971</v>
      </c>
      <c r="D29" s="67">
        <f aca="true" t="shared" si="2" ref="D29:T29">SUM(D24:D28)</f>
        <v>178820</v>
      </c>
      <c r="E29" s="67">
        <f t="shared" si="2"/>
        <v>919</v>
      </c>
      <c r="F29" s="67">
        <f t="shared" si="2"/>
        <v>128806</v>
      </c>
      <c r="G29" s="67">
        <f t="shared" si="2"/>
        <v>2123</v>
      </c>
      <c r="H29" s="67">
        <f t="shared" si="2"/>
        <v>2512</v>
      </c>
      <c r="I29" s="67">
        <f t="shared" si="2"/>
        <v>279805</v>
      </c>
      <c r="J29" s="67">
        <f t="shared" si="2"/>
        <v>1549</v>
      </c>
      <c r="K29" s="67">
        <f t="shared" si="2"/>
        <v>204919</v>
      </c>
      <c r="L29" s="67">
        <f t="shared" si="2"/>
        <v>9411</v>
      </c>
      <c r="M29" s="67">
        <f t="shared" si="2"/>
        <v>419824</v>
      </c>
      <c r="N29" s="67">
        <f t="shared" si="2"/>
        <v>1123</v>
      </c>
      <c r="O29" s="67">
        <f t="shared" si="2"/>
        <v>162946</v>
      </c>
      <c r="P29" s="67">
        <f t="shared" si="2"/>
        <v>720</v>
      </c>
      <c r="Q29" s="67">
        <f t="shared" si="2"/>
        <v>29098</v>
      </c>
      <c r="R29" s="67">
        <f t="shared" si="2"/>
        <v>197</v>
      </c>
      <c r="S29" s="67">
        <f t="shared" si="2"/>
        <v>1452</v>
      </c>
      <c r="T29" s="67">
        <f t="shared" si="2"/>
        <v>5432</v>
      </c>
    </row>
    <row r="30" spans="1:20" ht="15.75" customHeight="1">
      <c r="A30" s="124" t="s">
        <v>312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6"/>
    </row>
    <row r="31" spans="1:20" ht="11.25">
      <c r="A31" s="51">
        <v>18</v>
      </c>
      <c r="B31" s="65" t="s">
        <v>253</v>
      </c>
      <c r="C31" s="55">
        <v>116</v>
      </c>
      <c r="D31" s="55">
        <v>9652</v>
      </c>
      <c r="E31" s="55">
        <v>116</v>
      </c>
      <c r="F31" s="55">
        <v>8120</v>
      </c>
      <c r="G31" s="55">
        <v>116</v>
      </c>
      <c r="H31" s="55">
        <v>116</v>
      </c>
      <c r="I31" s="55">
        <v>21000</v>
      </c>
      <c r="J31" s="55">
        <v>315</v>
      </c>
      <c r="K31" s="55">
        <v>9756</v>
      </c>
      <c r="L31" s="55">
        <v>426</v>
      </c>
      <c r="M31" s="55">
        <v>39626</v>
      </c>
      <c r="N31" s="55">
        <v>306</v>
      </c>
      <c r="O31" s="55">
        <v>36007</v>
      </c>
      <c r="P31" s="55">
        <v>66</v>
      </c>
      <c r="Q31" s="55">
        <v>1885</v>
      </c>
      <c r="R31" s="55">
        <v>28</v>
      </c>
      <c r="S31" s="55">
        <v>365</v>
      </c>
      <c r="T31" s="55">
        <v>960</v>
      </c>
    </row>
    <row r="32" spans="1:20" ht="11.25">
      <c r="A32" s="52">
        <v>19</v>
      </c>
      <c r="B32" s="66" t="s">
        <v>254</v>
      </c>
      <c r="C32" s="24">
        <v>100</v>
      </c>
      <c r="D32" s="24">
        <v>28800</v>
      </c>
      <c r="E32" s="24">
        <v>1200</v>
      </c>
      <c r="F32" s="24">
        <v>250000</v>
      </c>
      <c r="G32" s="24">
        <v>115</v>
      </c>
      <c r="H32" s="24">
        <v>115</v>
      </c>
      <c r="I32" s="24">
        <v>215500</v>
      </c>
      <c r="J32" s="24">
        <v>2025</v>
      </c>
      <c r="K32" s="24">
        <v>303750</v>
      </c>
      <c r="L32" s="24">
        <v>12</v>
      </c>
      <c r="M32" s="24">
        <v>1000</v>
      </c>
      <c r="N32" s="24">
        <v>115</v>
      </c>
      <c r="O32" s="24">
        <v>150000</v>
      </c>
      <c r="P32" s="24">
        <v>17</v>
      </c>
      <c r="Q32" s="24">
        <v>620</v>
      </c>
      <c r="R32" s="24">
        <v>115</v>
      </c>
      <c r="S32" s="24">
        <v>345</v>
      </c>
      <c r="T32" s="24">
        <v>690</v>
      </c>
    </row>
    <row r="33" spans="1:20" ht="11.25">
      <c r="A33" s="52">
        <v>20</v>
      </c>
      <c r="B33" s="66" t="s">
        <v>255</v>
      </c>
      <c r="C33" s="24">
        <v>32</v>
      </c>
      <c r="D33" s="24">
        <v>9500</v>
      </c>
      <c r="E33" s="24">
        <v>214</v>
      </c>
      <c r="F33" s="24">
        <v>14550</v>
      </c>
      <c r="G33" s="24">
        <v>374</v>
      </c>
      <c r="H33" s="24">
        <v>621</v>
      </c>
      <c r="I33" s="24">
        <v>1650</v>
      </c>
      <c r="J33" s="24">
        <v>324</v>
      </c>
      <c r="K33" s="24">
        <v>42520</v>
      </c>
      <c r="L33" s="24">
        <v>38</v>
      </c>
      <c r="M33" s="24">
        <v>15000</v>
      </c>
      <c r="N33" s="24">
        <v>2</v>
      </c>
      <c r="O33" s="24">
        <v>4000</v>
      </c>
      <c r="P33" s="24">
        <v>13</v>
      </c>
      <c r="Q33" s="24">
        <v>450</v>
      </c>
      <c r="R33" s="24">
        <v>60</v>
      </c>
      <c r="S33" s="24">
        <v>289</v>
      </c>
      <c r="T33" s="24">
        <v>1125</v>
      </c>
    </row>
    <row r="34" spans="1:20" ht="11.25">
      <c r="A34" s="52">
        <v>21</v>
      </c>
      <c r="B34" s="66" t="s">
        <v>256</v>
      </c>
      <c r="C34" s="24">
        <v>411</v>
      </c>
      <c r="D34" s="24">
        <v>116469</v>
      </c>
      <c r="E34" s="24">
        <v>52</v>
      </c>
      <c r="F34" s="24">
        <v>5880</v>
      </c>
      <c r="G34" s="24">
        <v>417</v>
      </c>
      <c r="H34" s="24">
        <v>515</v>
      </c>
      <c r="I34" s="24">
        <v>28155</v>
      </c>
      <c r="J34" s="24">
        <v>620</v>
      </c>
      <c r="K34" s="24">
        <v>58720</v>
      </c>
      <c r="L34" s="24">
        <v>328</v>
      </c>
      <c r="M34" s="24">
        <v>49416</v>
      </c>
      <c r="N34" s="24">
        <v>158</v>
      </c>
      <c r="O34" s="24">
        <v>59490</v>
      </c>
      <c r="P34" s="24">
        <v>55</v>
      </c>
      <c r="Q34" s="24">
        <v>663</v>
      </c>
      <c r="R34" s="24">
        <v>50</v>
      </c>
      <c r="S34" s="24">
        <v>449</v>
      </c>
      <c r="T34" s="24">
        <v>798</v>
      </c>
    </row>
    <row r="35" spans="1:20" ht="11.25">
      <c r="A35" s="52">
        <v>22</v>
      </c>
      <c r="B35" s="66" t="s">
        <v>257</v>
      </c>
      <c r="C35" s="24">
        <v>347</v>
      </c>
      <c r="D35" s="24">
        <v>38213</v>
      </c>
      <c r="E35" s="24">
        <v>231</v>
      </c>
      <c r="F35" s="24">
        <v>21312</v>
      </c>
      <c r="G35" s="24">
        <v>398</v>
      </c>
      <c r="H35" s="24">
        <v>436</v>
      </c>
      <c r="I35" s="24">
        <v>48243</v>
      </c>
      <c r="J35" s="24">
        <v>324</v>
      </c>
      <c r="K35" s="24">
        <v>32187</v>
      </c>
      <c r="L35" s="24">
        <v>458</v>
      </c>
      <c r="M35" s="24">
        <v>42813</v>
      </c>
      <c r="N35" s="24">
        <v>213</v>
      </c>
      <c r="O35" s="24">
        <v>31218</v>
      </c>
      <c r="P35" s="24">
        <v>208</v>
      </c>
      <c r="Q35" s="24">
        <v>4325</v>
      </c>
      <c r="R35" s="24">
        <v>22</v>
      </c>
      <c r="S35" s="24">
        <v>51</v>
      </c>
      <c r="T35" s="24">
        <v>440</v>
      </c>
    </row>
    <row r="36" spans="1:20" ht="11.25">
      <c r="A36" s="52">
        <v>23</v>
      </c>
      <c r="B36" s="66" t="s">
        <v>258</v>
      </c>
      <c r="C36" s="24">
        <v>7</v>
      </c>
      <c r="D36" s="24">
        <v>499</v>
      </c>
      <c r="E36" s="24">
        <v>325</v>
      </c>
      <c r="F36" s="24">
        <v>3417</v>
      </c>
      <c r="G36" s="24">
        <v>884</v>
      </c>
      <c r="H36" s="24">
        <v>884</v>
      </c>
      <c r="I36" s="24">
        <v>89268</v>
      </c>
      <c r="J36" s="24">
        <v>442</v>
      </c>
      <c r="K36" s="24">
        <v>14635</v>
      </c>
      <c r="L36" s="24">
        <v>909</v>
      </c>
      <c r="M36" s="24">
        <v>37127</v>
      </c>
      <c r="N36" s="24">
        <v>12</v>
      </c>
      <c r="O36" s="24">
        <v>8860</v>
      </c>
      <c r="P36" s="24">
        <v>5</v>
      </c>
      <c r="Q36" s="24">
        <v>120</v>
      </c>
      <c r="R36" s="24">
        <v>29</v>
      </c>
      <c r="S36" s="24">
        <v>90</v>
      </c>
      <c r="T36" s="24">
        <v>229</v>
      </c>
    </row>
    <row r="37" spans="1:20" ht="11.25">
      <c r="A37" s="52">
        <v>24</v>
      </c>
      <c r="B37" s="66" t="s">
        <v>259</v>
      </c>
      <c r="C37" s="24">
        <v>75</v>
      </c>
      <c r="D37" s="24">
        <v>20435</v>
      </c>
      <c r="E37" s="24">
        <v>68</v>
      </c>
      <c r="F37" s="24">
        <v>46150</v>
      </c>
      <c r="G37" s="24">
        <v>406</v>
      </c>
      <c r="H37" s="24">
        <v>406</v>
      </c>
      <c r="I37" s="24">
        <v>55120</v>
      </c>
      <c r="J37" s="24">
        <v>305</v>
      </c>
      <c r="K37" s="24">
        <v>51430</v>
      </c>
      <c r="L37" s="24">
        <v>82</v>
      </c>
      <c r="M37" s="24">
        <v>51400</v>
      </c>
      <c r="N37" s="24">
        <v>211</v>
      </c>
      <c r="O37" s="24">
        <v>35540</v>
      </c>
      <c r="P37" s="24">
        <v>145</v>
      </c>
      <c r="Q37" s="24">
        <v>2900</v>
      </c>
      <c r="R37" s="24">
        <v>35</v>
      </c>
      <c r="S37" s="24">
        <v>250</v>
      </c>
      <c r="T37" s="24">
        <v>359</v>
      </c>
    </row>
    <row r="38" spans="1:20" ht="11.25">
      <c r="A38" s="52">
        <v>25</v>
      </c>
      <c r="B38" s="66" t="s">
        <v>260</v>
      </c>
      <c r="C38" s="24">
        <v>23</v>
      </c>
      <c r="D38" s="24">
        <v>3525</v>
      </c>
      <c r="E38" s="24">
        <v>21</v>
      </c>
      <c r="F38" s="24">
        <v>18511</v>
      </c>
      <c r="G38" s="24">
        <v>201</v>
      </c>
      <c r="H38" s="24">
        <v>383</v>
      </c>
      <c r="I38" s="24">
        <v>42005</v>
      </c>
      <c r="J38" s="24">
        <v>392</v>
      </c>
      <c r="K38" s="24">
        <v>9626</v>
      </c>
      <c r="L38" s="24">
        <v>615</v>
      </c>
      <c r="M38" s="24">
        <v>38340</v>
      </c>
      <c r="N38" s="24">
        <v>449</v>
      </c>
      <c r="O38" s="24">
        <v>36942</v>
      </c>
      <c r="P38" s="24">
        <v>34</v>
      </c>
      <c r="Q38" s="24">
        <v>850</v>
      </c>
      <c r="R38" s="24">
        <v>27</v>
      </c>
      <c r="S38" s="24">
        <v>39</v>
      </c>
      <c r="T38" s="24">
        <v>286</v>
      </c>
    </row>
    <row r="39" spans="1:20" ht="15" customHeight="1">
      <c r="A39" s="113" t="s">
        <v>313</v>
      </c>
      <c r="B39" s="113"/>
      <c r="C39" s="67">
        <f>SUM(C31:C38)</f>
        <v>1111</v>
      </c>
      <c r="D39" s="67">
        <f aca="true" t="shared" si="3" ref="D39:T39">SUM(D31:D38)</f>
        <v>227093</v>
      </c>
      <c r="E39" s="67">
        <f t="shared" si="3"/>
        <v>2227</v>
      </c>
      <c r="F39" s="67">
        <f t="shared" si="3"/>
        <v>367940</v>
      </c>
      <c r="G39" s="67">
        <f t="shared" si="3"/>
        <v>2911</v>
      </c>
      <c r="H39" s="67">
        <f t="shared" si="3"/>
        <v>3476</v>
      </c>
      <c r="I39" s="67">
        <f t="shared" si="3"/>
        <v>500941</v>
      </c>
      <c r="J39" s="67">
        <f t="shared" si="3"/>
        <v>4747</v>
      </c>
      <c r="K39" s="67">
        <f t="shared" si="3"/>
        <v>522624</v>
      </c>
      <c r="L39" s="67">
        <f t="shared" si="3"/>
        <v>2868</v>
      </c>
      <c r="M39" s="67">
        <f t="shared" si="3"/>
        <v>274722</v>
      </c>
      <c r="N39" s="67">
        <f t="shared" si="3"/>
        <v>1466</v>
      </c>
      <c r="O39" s="67">
        <f t="shared" si="3"/>
        <v>362057</v>
      </c>
      <c r="P39" s="67">
        <f t="shared" si="3"/>
        <v>543</v>
      </c>
      <c r="Q39" s="67">
        <f t="shared" si="3"/>
        <v>11813</v>
      </c>
      <c r="R39" s="67">
        <f t="shared" si="3"/>
        <v>366</v>
      </c>
      <c r="S39" s="67">
        <f t="shared" si="3"/>
        <v>1878</v>
      </c>
      <c r="T39" s="67">
        <f t="shared" si="3"/>
        <v>4887</v>
      </c>
    </row>
    <row r="40" spans="1:20" ht="15.75" customHeight="1">
      <c r="A40" s="124" t="s">
        <v>311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6"/>
    </row>
    <row r="41" spans="1:20" ht="11.25">
      <c r="A41" s="51">
        <v>26</v>
      </c>
      <c r="B41" s="65" t="s">
        <v>261</v>
      </c>
      <c r="C41" s="55">
        <v>462</v>
      </c>
      <c r="D41" s="55">
        <v>110551</v>
      </c>
      <c r="E41" s="55">
        <v>55</v>
      </c>
      <c r="F41" s="55">
        <v>7530</v>
      </c>
      <c r="G41" s="55">
        <v>1477</v>
      </c>
      <c r="H41" s="55">
        <v>1477</v>
      </c>
      <c r="I41" s="55">
        <v>420128</v>
      </c>
      <c r="J41" s="55">
        <v>1516</v>
      </c>
      <c r="K41" s="55">
        <v>250460</v>
      </c>
      <c r="L41" s="55">
        <v>1477</v>
      </c>
      <c r="M41" s="55">
        <v>108284</v>
      </c>
      <c r="N41" s="55">
        <v>1857</v>
      </c>
      <c r="O41" s="55">
        <v>1360230</v>
      </c>
      <c r="P41" s="55">
        <v>28</v>
      </c>
      <c r="Q41" s="55">
        <v>283</v>
      </c>
      <c r="R41" s="55">
        <v>48</v>
      </c>
      <c r="S41" s="55">
        <v>1553</v>
      </c>
      <c r="T41" s="55">
        <v>2114</v>
      </c>
    </row>
    <row r="42" spans="1:20" ht="11.25">
      <c r="A42" s="52">
        <v>27</v>
      </c>
      <c r="B42" s="66" t="s">
        <v>262</v>
      </c>
      <c r="C42" s="24">
        <v>71</v>
      </c>
      <c r="D42" s="24">
        <v>27800</v>
      </c>
      <c r="E42" s="24">
        <v>40</v>
      </c>
      <c r="F42" s="24">
        <v>5500</v>
      </c>
      <c r="G42" s="24">
        <v>480</v>
      </c>
      <c r="H42" s="24"/>
      <c r="I42" s="24">
        <v>184480</v>
      </c>
      <c r="J42" s="24">
        <v>75</v>
      </c>
      <c r="K42" s="24">
        <v>7000</v>
      </c>
      <c r="L42" s="24">
        <v>35</v>
      </c>
      <c r="M42" s="24">
        <v>5000</v>
      </c>
      <c r="N42" s="24">
        <v>120</v>
      </c>
      <c r="O42" s="24">
        <v>40000</v>
      </c>
      <c r="P42" s="24">
        <v>10</v>
      </c>
      <c r="Q42" s="24">
        <v>174</v>
      </c>
      <c r="R42" s="24">
        <v>35</v>
      </c>
      <c r="S42" s="24">
        <v>35</v>
      </c>
      <c r="T42" s="24">
        <v>480</v>
      </c>
    </row>
    <row r="43" spans="1:20" ht="11.25">
      <c r="A43" s="52">
        <v>28</v>
      </c>
      <c r="B43" s="66" t="s">
        <v>263</v>
      </c>
      <c r="C43" s="24">
        <v>672</v>
      </c>
      <c r="D43" s="24">
        <v>102771</v>
      </c>
      <c r="E43" s="24">
        <v>456</v>
      </c>
      <c r="F43" s="24">
        <v>62369</v>
      </c>
      <c r="G43" s="24">
        <v>565</v>
      </c>
      <c r="H43" s="24">
        <v>565</v>
      </c>
      <c r="I43" s="24">
        <v>69154</v>
      </c>
      <c r="J43" s="24">
        <v>156</v>
      </c>
      <c r="K43" s="24">
        <v>65327</v>
      </c>
      <c r="L43" s="24">
        <v>547</v>
      </c>
      <c r="M43" s="24">
        <v>60298</v>
      </c>
      <c r="N43" s="24">
        <v>495</v>
      </c>
      <c r="O43" s="24">
        <v>77220</v>
      </c>
      <c r="P43" s="24">
        <v>38</v>
      </c>
      <c r="Q43" s="24">
        <v>932</v>
      </c>
      <c r="R43" s="24">
        <v>23</v>
      </c>
      <c r="S43" s="24">
        <v>60</v>
      </c>
      <c r="T43" s="24">
        <v>263</v>
      </c>
    </row>
    <row r="44" spans="1:20" ht="11.25">
      <c r="A44" s="52">
        <v>29</v>
      </c>
      <c r="B44" s="66" t="s">
        <v>264</v>
      </c>
      <c r="C44" s="24">
        <v>435</v>
      </c>
      <c r="D44" s="24">
        <v>95200</v>
      </c>
      <c r="E44" s="24">
        <v>435</v>
      </c>
      <c r="F44" s="24">
        <v>105320</v>
      </c>
      <c r="G44" s="24">
        <v>150</v>
      </c>
      <c r="H44" s="24">
        <v>435</v>
      </c>
      <c r="I44" s="24">
        <v>90120</v>
      </c>
      <c r="J44" s="24">
        <v>435</v>
      </c>
      <c r="K44" s="24">
        <v>121116</v>
      </c>
      <c r="L44" s="24">
        <v>156</v>
      </c>
      <c r="M44" s="24">
        <v>35520</v>
      </c>
      <c r="N44" s="24">
        <v>45</v>
      </c>
      <c r="O44" s="24">
        <v>16200</v>
      </c>
      <c r="P44" s="24"/>
      <c r="Q44" s="24"/>
      <c r="R44" s="24">
        <v>14</v>
      </c>
      <c r="S44" s="24">
        <v>159</v>
      </c>
      <c r="T44" s="24">
        <v>435</v>
      </c>
    </row>
    <row r="45" spans="1:20" ht="11.25">
      <c r="A45" s="52">
        <v>30</v>
      </c>
      <c r="B45" s="66" t="s">
        <v>265</v>
      </c>
      <c r="C45" s="24">
        <v>24</v>
      </c>
      <c r="D45" s="24">
        <v>3526</v>
      </c>
      <c r="E45" s="24">
        <v>53</v>
      </c>
      <c r="F45" s="24">
        <v>34560</v>
      </c>
      <c r="G45" s="24">
        <v>231</v>
      </c>
      <c r="H45" s="24">
        <v>462</v>
      </c>
      <c r="I45" s="24">
        <v>48121</v>
      </c>
      <c r="J45" s="24">
        <v>286</v>
      </c>
      <c r="K45" s="24">
        <v>3567</v>
      </c>
      <c r="L45" s="24">
        <v>3</v>
      </c>
      <c r="M45" s="24">
        <v>2981</v>
      </c>
      <c r="N45" s="24">
        <v>20</v>
      </c>
      <c r="O45" s="24">
        <v>3215</v>
      </c>
      <c r="P45" s="24"/>
      <c r="Q45" s="24"/>
      <c r="R45" s="24">
        <v>26</v>
      </c>
      <c r="S45" s="24">
        <v>515</v>
      </c>
      <c r="T45" s="24">
        <v>1963</v>
      </c>
    </row>
    <row r="46" spans="1:20" ht="11.25">
      <c r="A46" s="52">
        <v>31</v>
      </c>
      <c r="B46" s="66" t="s">
        <v>266</v>
      </c>
      <c r="C46" s="24">
        <v>527</v>
      </c>
      <c r="D46" s="24">
        <v>57996</v>
      </c>
      <c r="E46" s="24">
        <v>120</v>
      </c>
      <c r="F46" s="24">
        <v>45210</v>
      </c>
      <c r="G46" s="24">
        <v>274</v>
      </c>
      <c r="H46" s="24">
        <v>274</v>
      </c>
      <c r="I46" s="24">
        <v>135546</v>
      </c>
      <c r="J46" s="24">
        <v>199</v>
      </c>
      <c r="K46" s="24">
        <v>13930</v>
      </c>
      <c r="L46" s="24">
        <v>395</v>
      </c>
      <c r="M46" s="24">
        <v>22365</v>
      </c>
      <c r="N46" s="24">
        <v>136</v>
      </c>
      <c r="O46" s="24">
        <v>32640</v>
      </c>
      <c r="P46" s="24">
        <v>50</v>
      </c>
      <c r="Q46" s="24">
        <v>875</v>
      </c>
      <c r="R46" s="24">
        <v>16</v>
      </c>
      <c r="S46" s="24">
        <v>162</v>
      </c>
      <c r="T46" s="24">
        <v>324</v>
      </c>
    </row>
    <row r="47" spans="1:20" ht="15" customHeight="1">
      <c r="A47" s="113" t="s">
        <v>313</v>
      </c>
      <c r="B47" s="113"/>
      <c r="C47" s="67">
        <f>SUM(C41:C46)</f>
        <v>2191</v>
      </c>
      <c r="D47" s="67">
        <f aca="true" t="shared" si="4" ref="D47:T47">SUM(D41:D46)</f>
        <v>397844</v>
      </c>
      <c r="E47" s="67">
        <f t="shared" si="4"/>
        <v>1159</v>
      </c>
      <c r="F47" s="67">
        <f t="shared" si="4"/>
        <v>260489</v>
      </c>
      <c r="G47" s="67">
        <f t="shared" si="4"/>
        <v>3177</v>
      </c>
      <c r="H47" s="67">
        <f t="shared" si="4"/>
        <v>3213</v>
      </c>
      <c r="I47" s="67">
        <f t="shared" si="4"/>
        <v>947549</v>
      </c>
      <c r="J47" s="67">
        <f t="shared" si="4"/>
        <v>2667</v>
      </c>
      <c r="K47" s="67">
        <f t="shared" si="4"/>
        <v>461400</v>
      </c>
      <c r="L47" s="67">
        <f t="shared" si="4"/>
        <v>2613</v>
      </c>
      <c r="M47" s="67">
        <f t="shared" si="4"/>
        <v>234448</v>
      </c>
      <c r="N47" s="67">
        <f t="shared" si="4"/>
        <v>2673</v>
      </c>
      <c r="O47" s="67">
        <f t="shared" si="4"/>
        <v>1529505</v>
      </c>
      <c r="P47" s="67">
        <f t="shared" si="4"/>
        <v>126</v>
      </c>
      <c r="Q47" s="67">
        <f t="shared" si="4"/>
        <v>2264</v>
      </c>
      <c r="R47" s="67">
        <f t="shared" si="4"/>
        <v>162</v>
      </c>
      <c r="S47" s="67">
        <f t="shared" si="4"/>
        <v>2484</v>
      </c>
      <c r="T47" s="67">
        <f t="shared" si="4"/>
        <v>5579</v>
      </c>
    </row>
    <row r="48" spans="1:20" ht="15.75" customHeight="1">
      <c r="A48" s="124" t="s">
        <v>310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6"/>
    </row>
    <row r="49" spans="1:20" ht="11.25">
      <c r="A49" s="51">
        <v>32</v>
      </c>
      <c r="B49" s="65" t="s">
        <v>267</v>
      </c>
      <c r="C49" s="55">
        <v>95</v>
      </c>
      <c r="D49" s="55">
        <v>40050</v>
      </c>
      <c r="E49" s="55">
        <v>39</v>
      </c>
      <c r="F49" s="55">
        <v>7800</v>
      </c>
      <c r="G49" s="55">
        <v>575</v>
      </c>
      <c r="H49" s="55">
        <v>575</v>
      </c>
      <c r="I49" s="55">
        <v>119242</v>
      </c>
      <c r="J49" s="55">
        <v>615</v>
      </c>
      <c r="K49" s="55">
        <v>12305</v>
      </c>
      <c r="L49" s="55">
        <v>78</v>
      </c>
      <c r="M49" s="55">
        <v>15230</v>
      </c>
      <c r="N49" s="55">
        <v>95</v>
      </c>
      <c r="O49" s="55">
        <v>9560</v>
      </c>
      <c r="P49" s="55">
        <v>39</v>
      </c>
      <c r="Q49" s="55">
        <v>215</v>
      </c>
      <c r="R49" s="55">
        <v>38</v>
      </c>
      <c r="S49" s="55">
        <v>190</v>
      </c>
      <c r="T49" s="55">
        <v>575</v>
      </c>
    </row>
    <row r="50" spans="1:20" ht="11.25">
      <c r="A50" s="52">
        <v>33</v>
      </c>
      <c r="B50" s="66" t="s">
        <v>268</v>
      </c>
      <c r="C50" s="24">
        <v>657</v>
      </c>
      <c r="D50" s="24">
        <v>72350</v>
      </c>
      <c r="E50" s="24">
        <v>124</v>
      </c>
      <c r="F50" s="24">
        <v>11110</v>
      </c>
      <c r="G50" s="24">
        <v>275</v>
      </c>
      <c r="H50" s="24">
        <v>665</v>
      </c>
      <c r="I50" s="24">
        <v>72500</v>
      </c>
      <c r="J50" s="24">
        <v>715</v>
      </c>
      <c r="K50" s="24">
        <v>85345</v>
      </c>
      <c r="L50" s="24">
        <v>900</v>
      </c>
      <c r="M50" s="24">
        <v>71688</v>
      </c>
      <c r="N50" s="24">
        <v>588</v>
      </c>
      <c r="O50" s="24">
        <v>82323</v>
      </c>
      <c r="P50" s="24">
        <v>94</v>
      </c>
      <c r="Q50" s="24">
        <v>1253</v>
      </c>
      <c r="R50" s="24">
        <v>35</v>
      </c>
      <c r="S50" s="24">
        <v>429</v>
      </c>
      <c r="T50" s="24">
        <v>1629</v>
      </c>
    </row>
    <row r="51" spans="1:20" ht="11.25">
      <c r="A51" s="52">
        <v>34</v>
      </c>
      <c r="B51" s="66" t="s">
        <v>269</v>
      </c>
      <c r="C51" s="24">
        <v>900</v>
      </c>
      <c r="D51" s="24">
        <v>350000</v>
      </c>
      <c r="E51" s="24">
        <v>155</v>
      </c>
      <c r="F51" s="24">
        <v>37650</v>
      </c>
      <c r="G51" s="24">
        <v>512</v>
      </c>
      <c r="H51" s="24">
        <v>522</v>
      </c>
      <c r="I51" s="24">
        <v>69563</v>
      </c>
      <c r="J51" s="24">
        <v>650</v>
      </c>
      <c r="K51" s="24">
        <v>195300</v>
      </c>
      <c r="L51" s="24">
        <v>112</v>
      </c>
      <c r="M51" s="24">
        <v>11830</v>
      </c>
      <c r="N51" s="24">
        <v>67</v>
      </c>
      <c r="O51" s="24">
        <v>55218</v>
      </c>
      <c r="P51" s="24">
        <v>78</v>
      </c>
      <c r="Q51" s="24">
        <v>936</v>
      </c>
      <c r="R51" s="24">
        <v>36</v>
      </c>
      <c r="S51" s="24">
        <v>60</v>
      </c>
      <c r="T51" s="24">
        <v>994</v>
      </c>
    </row>
    <row r="52" spans="1:20" ht="11.25">
      <c r="A52" s="52">
        <v>35</v>
      </c>
      <c r="B52" s="66" t="s">
        <v>270</v>
      </c>
      <c r="C52" s="24">
        <v>410</v>
      </c>
      <c r="D52" s="24">
        <v>65250</v>
      </c>
      <c r="E52" s="24">
        <v>216</v>
      </c>
      <c r="F52" s="24">
        <v>32670</v>
      </c>
      <c r="G52" s="24">
        <v>364</v>
      </c>
      <c r="H52" s="24">
        <v>382</v>
      </c>
      <c r="I52" s="24">
        <v>47650</v>
      </c>
      <c r="J52" s="24">
        <v>401</v>
      </c>
      <c r="K52" s="24">
        <v>72560</v>
      </c>
      <c r="L52" s="24">
        <v>354</v>
      </c>
      <c r="M52" s="24">
        <v>18500</v>
      </c>
      <c r="N52" s="24">
        <v>380</v>
      </c>
      <c r="O52" s="24">
        <v>179653</v>
      </c>
      <c r="P52" s="24">
        <v>23</v>
      </c>
      <c r="Q52" s="24">
        <v>740</v>
      </c>
      <c r="R52" s="24">
        <v>41</v>
      </c>
      <c r="S52" s="24">
        <v>247</v>
      </c>
      <c r="T52" s="24">
        <v>1312</v>
      </c>
    </row>
    <row r="53" spans="1:20" ht="11.25">
      <c r="A53" s="52">
        <v>36</v>
      </c>
      <c r="B53" s="66" t="s">
        <v>271</v>
      </c>
      <c r="C53" s="24">
        <v>295</v>
      </c>
      <c r="D53" s="24">
        <v>40108</v>
      </c>
      <c r="E53" s="24">
        <v>278</v>
      </c>
      <c r="F53" s="24">
        <v>20463</v>
      </c>
      <c r="G53" s="24">
        <v>210</v>
      </c>
      <c r="H53" s="24">
        <v>210</v>
      </c>
      <c r="I53" s="24">
        <v>46869</v>
      </c>
      <c r="J53" s="24">
        <v>388</v>
      </c>
      <c r="K53" s="24">
        <v>29952</v>
      </c>
      <c r="L53" s="24">
        <v>231</v>
      </c>
      <c r="M53" s="24">
        <v>25571</v>
      </c>
      <c r="N53" s="24">
        <v>189</v>
      </c>
      <c r="O53" s="24">
        <v>28544</v>
      </c>
      <c r="P53" s="24">
        <v>114</v>
      </c>
      <c r="Q53" s="24">
        <v>1835</v>
      </c>
      <c r="R53" s="24">
        <v>6</v>
      </c>
      <c r="S53" s="24">
        <v>116</v>
      </c>
      <c r="T53" s="24">
        <v>619</v>
      </c>
    </row>
    <row r="54" spans="1:20" ht="11.25">
      <c r="A54" s="52">
        <v>37</v>
      </c>
      <c r="B54" s="66" t="s">
        <v>272</v>
      </c>
      <c r="C54" s="24">
        <v>306</v>
      </c>
      <c r="D54" s="24">
        <v>37843</v>
      </c>
      <c r="E54" s="24">
        <v>87</v>
      </c>
      <c r="F54" s="24">
        <v>5167</v>
      </c>
      <c r="G54" s="24">
        <v>113</v>
      </c>
      <c r="H54" s="24">
        <v>321</v>
      </c>
      <c r="I54" s="24">
        <v>18841</v>
      </c>
      <c r="J54" s="24">
        <v>211</v>
      </c>
      <c r="K54" s="24">
        <v>9635</v>
      </c>
      <c r="L54" s="24">
        <v>71</v>
      </c>
      <c r="M54" s="24">
        <v>4372</v>
      </c>
      <c r="N54" s="24">
        <v>104</v>
      </c>
      <c r="O54" s="24">
        <v>6711</v>
      </c>
      <c r="P54" s="24">
        <v>42</v>
      </c>
      <c r="Q54" s="24">
        <v>597</v>
      </c>
      <c r="R54" s="24">
        <v>0</v>
      </c>
      <c r="S54" s="24">
        <v>126</v>
      </c>
      <c r="T54" s="24">
        <v>277</v>
      </c>
    </row>
    <row r="55" spans="1:20" ht="11.25">
      <c r="A55" s="52">
        <v>38</v>
      </c>
      <c r="B55" s="66" t="s">
        <v>273</v>
      </c>
      <c r="C55" s="24">
        <v>352</v>
      </c>
      <c r="D55" s="24">
        <v>12670</v>
      </c>
      <c r="E55" s="24">
        <v>255</v>
      </c>
      <c r="F55" s="24">
        <v>33203</v>
      </c>
      <c r="G55" s="24">
        <v>278</v>
      </c>
      <c r="H55" s="24">
        <v>293</v>
      </c>
      <c r="I55" s="24">
        <v>70256</v>
      </c>
      <c r="J55" s="24">
        <v>401</v>
      </c>
      <c r="K55" s="24">
        <v>78318</v>
      </c>
      <c r="L55" s="24">
        <v>378</v>
      </c>
      <c r="M55" s="24">
        <v>54466</v>
      </c>
      <c r="N55" s="24">
        <v>369</v>
      </c>
      <c r="O55" s="24">
        <v>60436</v>
      </c>
      <c r="P55" s="24">
        <v>28</v>
      </c>
      <c r="Q55" s="24">
        <v>549</v>
      </c>
      <c r="R55" s="24">
        <v>160</v>
      </c>
      <c r="S55" s="24">
        <v>478</v>
      </c>
      <c r="T55" s="24">
        <v>1463</v>
      </c>
    </row>
    <row r="56" spans="1:20" ht="15" customHeight="1">
      <c r="A56" s="113" t="s">
        <v>313</v>
      </c>
      <c r="B56" s="113"/>
      <c r="C56" s="67">
        <f>SUM(C49:C55)</f>
        <v>3015</v>
      </c>
      <c r="D56" s="67">
        <f aca="true" t="shared" si="5" ref="D56:T56">SUM(D49:D55)</f>
        <v>618271</v>
      </c>
      <c r="E56" s="67">
        <f t="shared" si="5"/>
        <v>1154</v>
      </c>
      <c r="F56" s="67">
        <f t="shared" si="5"/>
        <v>148063</v>
      </c>
      <c r="G56" s="67">
        <f t="shared" si="5"/>
        <v>2327</v>
      </c>
      <c r="H56" s="67">
        <f t="shared" si="5"/>
        <v>2968</v>
      </c>
      <c r="I56" s="67">
        <f t="shared" si="5"/>
        <v>444921</v>
      </c>
      <c r="J56" s="67">
        <f t="shared" si="5"/>
        <v>3381</v>
      </c>
      <c r="K56" s="67">
        <f t="shared" si="5"/>
        <v>483415</v>
      </c>
      <c r="L56" s="67">
        <f t="shared" si="5"/>
        <v>2124</v>
      </c>
      <c r="M56" s="67">
        <f t="shared" si="5"/>
        <v>201657</v>
      </c>
      <c r="N56" s="67">
        <f t="shared" si="5"/>
        <v>1792</v>
      </c>
      <c r="O56" s="67">
        <f t="shared" si="5"/>
        <v>422445</v>
      </c>
      <c r="P56" s="67">
        <f t="shared" si="5"/>
        <v>418</v>
      </c>
      <c r="Q56" s="67">
        <f t="shared" si="5"/>
        <v>6125</v>
      </c>
      <c r="R56" s="67">
        <f t="shared" si="5"/>
        <v>316</v>
      </c>
      <c r="S56" s="67">
        <f t="shared" si="5"/>
        <v>1646</v>
      </c>
      <c r="T56" s="67">
        <f t="shared" si="5"/>
        <v>6869</v>
      </c>
    </row>
    <row r="57" spans="1:20" ht="15.75" customHeight="1">
      <c r="A57" s="124" t="s">
        <v>309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6"/>
    </row>
    <row r="58" spans="1:20" ht="11.25">
      <c r="A58" s="51">
        <v>39</v>
      </c>
      <c r="B58" s="65" t="s">
        <v>274</v>
      </c>
      <c r="C58" s="55">
        <v>320</v>
      </c>
      <c r="D58" s="55">
        <v>44882</v>
      </c>
      <c r="E58" s="55">
        <v>906</v>
      </c>
      <c r="F58" s="55">
        <v>27857</v>
      </c>
      <c r="G58" s="55">
        <v>366</v>
      </c>
      <c r="H58" s="55">
        <v>366</v>
      </c>
      <c r="I58" s="55">
        <v>128112</v>
      </c>
      <c r="J58" s="55">
        <v>338</v>
      </c>
      <c r="K58" s="55">
        <v>56428</v>
      </c>
      <c r="L58" s="55">
        <v>317</v>
      </c>
      <c r="M58" s="55">
        <v>89924</v>
      </c>
      <c r="N58" s="55">
        <v>328</v>
      </c>
      <c r="O58" s="55">
        <v>99120</v>
      </c>
      <c r="P58" s="55">
        <v>15</v>
      </c>
      <c r="Q58" s="55">
        <v>214</v>
      </c>
      <c r="R58" s="55">
        <v>50</v>
      </c>
      <c r="S58" s="55">
        <v>598</v>
      </c>
      <c r="T58" s="55">
        <v>1424</v>
      </c>
    </row>
    <row r="59" spans="1:20" ht="11.25">
      <c r="A59" s="52">
        <v>40</v>
      </c>
      <c r="B59" s="66" t="s">
        <v>275</v>
      </c>
      <c r="C59" s="24">
        <v>87</v>
      </c>
      <c r="D59" s="24">
        <v>6275</v>
      </c>
      <c r="E59" s="24">
        <v>85</v>
      </c>
      <c r="F59" s="24">
        <v>4270</v>
      </c>
      <c r="G59" s="24">
        <v>71</v>
      </c>
      <c r="H59" s="24">
        <v>71</v>
      </c>
      <c r="I59" s="24">
        <v>70105</v>
      </c>
      <c r="J59" s="24">
        <v>142</v>
      </c>
      <c r="K59" s="24">
        <v>31256</v>
      </c>
      <c r="L59" s="24">
        <v>1833</v>
      </c>
      <c r="M59" s="24">
        <v>98982</v>
      </c>
      <c r="N59" s="24">
        <v>172</v>
      </c>
      <c r="O59" s="24">
        <v>34056</v>
      </c>
      <c r="P59" s="24">
        <v>16</v>
      </c>
      <c r="Q59" s="24">
        <v>154</v>
      </c>
      <c r="R59" s="24">
        <v>42</v>
      </c>
      <c r="S59" s="24">
        <v>104</v>
      </c>
      <c r="T59" s="24">
        <v>248</v>
      </c>
    </row>
    <row r="60" spans="1:20" ht="11.25">
      <c r="A60" s="52">
        <v>41</v>
      </c>
      <c r="B60" s="66" t="s">
        <v>276</v>
      </c>
      <c r="C60" s="24">
        <v>403</v>
      </c>
      <c r="D60" s="24">
        <v>48763</v>
      </c>
      <c r="E60" s="24">
        <v>334</v>
      </c>
      <c r="F60" s="24">
        <v>25057</v>
      </c>
      <c r="G60" s="24">
        <v>308</v>
      </c>
      <c r="H60" s="24">
        <v>308</v>
      </c>
      <c r="I60" s="24">
        <v>90136</v>
      </c>
      <c r="J60" s="24">
        <v>248</v>
      </c>
      <c r="K60" s="24">
        <v>62158</v>
      </c>
      <c r="L60" s="24">
        <v>261</v>
      </c>
      <c r="M60" s="24">
        <v>39176</v>
      </c>
      <c r="N60" s="24">
        <v>345</v>
      </c>
      <c r="O60" s="24">
        <v>51763</v>
      </c>
      <c r="P60" s="24">
        <v>24</v>
      </c>
      <c r="Q60" s="24">
        <v>158</v>
      </c>
      <c r="R60" s="24">
        <v>45</v>
      </c>
      <c r="S60" s="24">
        <v>267</v>
      </c>
      <c r="T60" s="24">
        <v>425</v>
      </c>
    </row>
    <row r="61" spans="1:20" ht="11.25">
      <c r="A61" s="52">
        <v>42</v>
      </c>
      <c r="B61" s="66" t="s">
        <v>277</v>
      </c>
      <c r="C61" s="24">
        <v>270</v>
      </c>
      <c r="D61" s="24">
        <v>61300</v>
      </c>
      <c r="E61" s="24">
        <v>276</v>
      </c>
      <c r="F61" s="24">
        <v>52000</v>
      </c>
      <c r="G61" s="24"/>
      <c r="H61" s="24"/>
      <c r="I61" s="24"/>
      <c r="J61" s="24">
        <v>957</v>
      </c>
      <c r="K61" s="24">
        <v>62500</v>
      </c>
      <c r="L61" s="24">
        <v>779</v>
      </c>
      <c r="M61" s="24">
        <v>27650</v>
      </c>
      <c r="N61" s="24">
        <v>139</v>
      </c>
      <c r="O61" s="24">
        <v>57808</v>
      </c>
      <c r="P61" s="24">
        <v>50</v>
      </c>
      <c r="Q61" s="24">
        <v>2523</v>
      </c>
      <c r="R61" s="24">
        <v>54</v>
      </c>
      <c r="S61" s="24">
        <v>329</v>
      </c>
      <c r="T61" s="24">
        <v>738</v>
      </c>
    </row>
    <row r="62" spans="1:20" ht="11.25">
      <c r="A62" s="52">
        <v>43</v>
      </c>
      <c r="B62" s="66" t="s">
        <v>278</v>
      </c>
      <c r="C62" s="24">
        <v>222</v>
      </c>
      <c r="D62" s="24">
        <v>7990</v>
      </c>
      <c r="E62" s="24">
        <v>88</v>
      </c>
      <c r="F62" s="24">
        <v>3880</v>
      </c>
      <c r="G62" s="24">
        <v>122</v>
      </c>
      <c r="H62" s="24">
        <v>452</v>
      </c>
      <c r="I62" s="24">
        <v>80290</v>
      </c>
      <c r="J62" s="24">
        <v>105</v>
      </c>
      <c r="K62" s="24">
        <v>5790</v>
      </c>
      <c r="L62" s="24">
        <v>35</v>
      </c>
      <c r="M62" s="24">
        <v>1780</v>
      </c>
      <c r="N62" s="24">
        <v>15</v>
      </c>
      <c r="O62" s="24">
        <v>795</v>
      </c>
      <c r="P62" s="24">
        <v>23</v>
      </c>
      <c r="Q62" s="24">
        <v>400</v>
      </c>
      <c r="R62" s="24">
        <v>49</v>
      </c>
      <c r="S62" s="24">
        <v>28</v>
      </c>
      <c r="T62" s="24">
        <v>458</v>
      </c>
    </row>
    <row r="63" spans="1:20" ht="15" customHeight="1">
      <c r="A63" s="113" t="s">
        <v>313</v>
      </c>
      <c r="B63" s="113"/>
      <c r="C63" s="67">
        <f>SUM(C58:C62)</f>
        <v>1302</v>
      </c>
      <c r="D63" s="67">
        <f aca="true" t="shared" si="6" ref="D63:T63">SUM(D58:D62)</f>
        <v>169210</v>
      </c>
      <c r="E63" s="67">
        <f t="shared" si="6"/>
        <v>1689</v>
      </c>
      <c r="F63" s="67">
        <f t="shared" si="6"/>
        <v>113064</v>
      </c>
      <c r="G63" s="67">
        <f t="shared" si="6"/>
        <v>867</v>
      </c>
      <c r="H63" s="67">
        <f t="shared" si="6"/>
        <v>1197</v>
      </c>
      <c r="I63" s="67">
        <f t="shared" si="6"/>
        <v>368643</v>
      </c>
      <c r="J63" s="67">
        <f t="shared" si="6"/>
        <v>1790</v>
      </c>
      <c r="K63" s="67">
        <f t="shared" si="6"/>
        <v>218132</v>
      </c>
      <c r="L63" s="67">
        <f t="shared" si="6"/>
        <v>3225</v>
      </c>
      <c r="M63" s="67">
        <f t="shared" si="6"/>
        <v>257512</v>
      </c>
      <c r="N63" s="67">
        <f t="shared" si="6"/>
        <v>999</v>
      </c>
      <c r="O63" s="67">
        <f t="shared" si="6"/>
        <v>243542</v>
      </c>
      <c r="P63" s="67">
        <f t="shared" si="6"/>
        <v>128</v>
      </c>
      <c r="Q63" s="67">
        <f t="shared" si="6"/>
        <v>3449</v>
      </c>
      <c r="R63" s="67">
        <f t="shared" si="6"/>
        <v>240</v>
      </c>
      <c r="S63" s="67">
        <f t="shared" si="6"/>
        <v>1326</v>
      </c>
      <c r="T63" s="67">
        <f t="shared" si="6"/>
        <v>3293</v>
      </c>
    </row>
    <row r="64" spans="1:20" ht="15.75" customHeight="1">
      <c r="A64" s="124" t="s">
        <v>307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6"/>
    </row>
    <row r="65" spans="1:20" ht="11.25">
      <c r="A65" s="51">
        <v>44</v>
      </c>
      <c r="B65" s="65" t="s">
        <v>279</v>
      </c>
      <c r="C65" s="55">
        <v>21</v>
      </c>
      <c r="D65" s="55">
        <v>9087</v>
      </c>
      <c r="E65" s="55">
        <v>46</v>
      </c>
      <c r="F65" s="55">
        <v>38945</v>
      </c>
      <c r="G65" s="55">
        <v>227</v>
      </c>
      <c r="H65" s="55">
        <v>227</v>
      </c>
      <c r="I65" s="55">
        <v>56098</v>
      </c>
      <c r="J65" s="55">
        <v>527</v>
      </c>
      <c r="K65" s="55">
        <v>58376</v>
      </c>
      <c r="L65" s="55">
        <v>50</v>
      </c>
      <c r="M65" s="55">
        <v>54375</v>
      </c>
      <c r="N65" s="55">
        <v>21</v>
      </c>
      <c r="O65" s="55">
        <v>51213</v>
      </c>
      <c r="P65" s="55">
        <v>20</v>
      </c>
      <c r="Q65" s="55">
        <v>400</v>
      </c>
      <c r="R65" s="55">
        <v>14</v>
      </c>
      <c r="S65" s="55">
        <v>315</v>
      </c>
      <c r="T65" s="55">
        <v>1020</v>
      </c>
    </row>
    <row r="66" spans="1:20" ht="11.25">
      <c r="A66" s="52">
        <v>45</v>
      </c>
      <c r="B66" s="66" t="s">
        <v>280</v>
      </c>
      <c r="C66" s="24">
        <v>237</v>
      </c>
      <c r="D66" s="24">
        <v>17921</v>
      </c>
      <c r="E66" s="24">
        <v>473</v>
      </c>
      <c r="F66" s="24">
        <v>25389</v>
      </c>
      <c r="G66" s="24">
        <v>190</v>
      </c>
      <c r="H66" s="24">
        <v>376</v>
      </c>
      <c r="I66" s="24">
        <v>22870</v>
      </c>
      <c r="J66" s="24">
        <v>479</v>
      </c>
      <c r="K66" s="24">
        <v>29192</v>
      </c>
      <c r="L66" s="24">
        <v>256</v>
      </c>
      <c r="M66" s="24">
        <v>20522</v>
      </c>
      <c r="N66" s="24">
        <v>128</v>
      </c>
      <c r="O66" s="24">
        <v>8536</v>
      </c>
      <c r="P66" s="24">
        <v>53</v>
      </c>
      <c r="Q66" s="24">
        <v>407</v>
      </c>
      <c r="R66" s="24">
        <v>9</v>
      </c>
      <c r="S66" s="24">
        <v>61</v>
      </c>
      <c r="T66" s="24">
        <v>162</v>
      </c>
    </row>
    <row r="67" spans="1:20" ht="11.25">
      <c r="A67" s="52">
        <v>46</v>
      </c>
      <c r="B67" s="66" t="s">
        <v>281</v>
      </c>
      <c r="C67" s="24">
        <v>750</v>
      </c>
      <c r="D67" s="24">
        <v>42400</v>
      </c>
      <c r="E67" s="24">
        <v>330</v>
      </c>
      <c r="F67" s="24">
        <v>30050</v>
      </c>
      <c r="G67" s="24">
        <v>270</v>
      </c>
      <c r="H67" s="24">
        <v>527</v>
      </c>
      <c r="I67" s="24">
        <v>45208</v>
      </c>
      <c r="J67" s="24">
        <v>224</v>
      </c>
      <c r="K67" s="24">
        <v>30371</v>
      </c>
      <c r="L67" s="24">
        <v>380</v>
      </c>
      <c r="M67" s="24">
        <v>10500</v>
      </c>
      <c r="N67" s="24">
        <v>445</v>
      </c>
      <c r="O67" s="24">
        <v>41350</v>
      </c>
      <c r="P67" s="24">
        <v>90</v>
      </c>
      <c r="Q67" s="24">
        <v>1200</v>
      </c>
      <c r="R67" s="24">
        <v>58</v>
      </c>
      <c r="S67" s="24">
        <v>155</v>
      </c>
      <c r="T67" s="24">
        <v>952</v>
      </c>
    </row>
    <row r="68" spans="1:20" ht="11.25">
      <c r="A68" s="52">
        <v>47</v>
      </c>
      <c r="B68" s="66" t="s">
        <v>282</v>
      </c>
      <c r="C68" s="24">
        <v>157</v>
      </c>
      <c r="D68" s="24">
        <v>42100</v>
      </c>
      <c r="E68" s="24">
        <v>23</v>
      </c>
      <c r="F68" s="24">
        <v>16550</v>
      </c>
      <c r="G68" s="24">
        <v>98</v>
      </c>
      <c r="H68" s="24"/>
      <c r="I68" s="24">
        <v>69538</v>
      </c>
      <c r="J68" s="24">
        <v>270</v>
      </c>
      <c r="K68" s="24">
        <v>71200</v>
      </c>
      <c r="L68" s="24">
        <v>1</v>
      </c>
      <c r="M68" s="24">
        <v>1000</v>
      </c>
      <c r="N68" s="24">
        <v>19</v>
      </c>
      <c r="O68" s="24">
        <v>7620</v>
      </c>
      <c r="P68" s="24">
        <v>44</v>
      </c>
      <c r="Q68" s="24">
        <v>687</v>
      </c>
      <c r="R68" s="24">
        <v>28</v>
      </c>
      <c r="S68" s="24">
        <v>139</v>
      </c>
      <c r="T68" s="24">
        <v>164</v>
      </c>
    </row>
    <row r="69" spans="1:20" ht="11.25">
      <c r="A69" s="52">
        <v>48</v>
      </c>
      <c r="B69" s="66" t="s">
        <v>283</v>
      </c>
      <c r="C69" s="24">
        <v>5109</v>
      </c>
      <c r="D69" s="24">
        <v>879576</v>
      </c>
      <c r="E69" s="24">
        <v>1923</v>
      </c>
      <c r="F69" s="24">
        <v>684343</v>
      </c>
      <c r="G69" s="24">
        <v>1348</v>
      </c>
      <c r="H69" s="24">
        <v>1697</v>
      </c>
      <c r="I69" s="24">
        <v>221524</v>
      </c>
      <c r="J69" s="24">
        <v>740</v>
      </c>
      <c r="K69" s="24">
        <v>119722</v>
      </c>
      <c r="L69" s="24">
        <v>263</v>
      </c>
      <c r="M69" s="24">
        <v>13739</v>
      </c>
      <c r="N69" s="24">
        <v>6142</v>
      </c>
      <c r="O69" s="24">
        <v>307100</v>
      </c>
      <c r="P69" s="24">
        <v>488</v>
      </c>
      <c r="Q69" s="24">
        <v>7323</v>
      </c>
      <c r="R69" s="24">
        <v>45</v>
      </c>
      <c r="S69" s="24">
        <v>444</v>
      </c>
      <c r="T69" s="24">
        <v>1204</v>
      </c>
    </row>
    <row r="70" spans="1:20" ht="11.25">
      <c r="A70" s="52">
        <v>49</v>
      </c>
      <c r="B70" s="66" t="s">
        <v>284</v>
      </c>
      <c r="C70" s="24">
        <v>533</v>
      </c>
      <c r="D70" s="24">
        <v>32811</v>
      </c>
      <c r="E70" s="24">
        <v>566</v>
      </c>
      <c r="F70" s="24">
        <v>41113</v>
      </c>
      <c r="G70" s="24">
        <v>155</v>
      </c>
      <c r="H70" s="24">
        <v>205</v>
      </c>
      <c r="I70" s="24">
        <v>42800</v>
      </c>
      <c r="J70" s="24">
        <v>793</v>
      </c>
      <c r="K70" s="24">
        <v>22891</v>
      </c>
      <c r="L70" s="24">
        <v>2318</v>
      </c>
      <c r="M70" s="24">
        <v>220217</v>
      </c>
      <c r="N70" s="24">
        <v>522</v>
      </c>
      <c r="O70" s="24">
        <v>216639</v>
      </c>
      <c r="P70" s="24">
        <v>5</v>
      </c>
      <c r="Q70" s="24">
        <v>204</v>
      </c>
      <c r="R70" s="24">
        <v>37</v>
      </c>
      <c r="S70" s="24">
        <v>239</v>
      </c>
      <c r="T70" s="24">
        <v>425</v>
      </c>
    </row>
    <row r="71" spans="1:20" ht="11.25">
      <c r="A71" s="52">
        <v>50</v>
      </c>
      <c r="B71" s="66" t="s">
        <v>285</v>
      </c>
      <c r="C71" s="24">
        <v>223</v>
      </c>
      <c r="D71" s="24">
        <v>234150</v>
      </c>
      <c r="E71" s="24">
        <v>2056</v>
      </c>
      <c r="F71" s="24">
        <v>21321</v>
      </c>
      <c r="G71" s="24">
        <v>545</v>
      </c>
      <c r="H71" s="24">
        <v>745</v>
      </c>
      <c r="I71" s="24">
        <v>18986</v>
      </c>
      <c r="J71" s="24">
        <v>4928</v>
      </c>
      <c r="K71" s="24">
        <v>492000</v>
      </c>
      <c r="L71" s="24">
        <v>995</v>
      </c>
      <c r="M71" s="96" t="s">
        <v>380</v>
      </c>
      <c r="N71" s="24">
        <v>4468</v>
      </c>
      <c r="O71" s="24">
        <v>4462</v>
      </c>
      <c r="P71" s="24">
        <v>78</v>
      </c>
      <c r="Q71" s="24">
        <v>730</v>
      </c>
      <c r="R71" s="24">
        <v>80</v>
      </c>
      <c r="S71" s="24">
        <v>860</v>
      </c>
      <c r="T71" s="24">
        <v>156</v>
      </c>
    </row>
    <row r="72" spans="1:20" ht="15" customHeight="1">
      <c r="A72" s="113" t="s">
        <v>313</v>
      </c>
      <c r="B72" s="113"/>
      <c r="C72" s="67">
        <f>SUM(C65:C71)</f>
        <v>7030</v>
      </c>
      <c r="D72" s="67">
        <f aca="true" t="shared" si="7" ref="D72:T72">SUM(D65:D71)</f>
        <v>1258045</v>
      </c>
      <c r="E72" s="67">
        <f t="shared" si="7"/>
        <v>5417</v>
      </c>
      <c r="F72" s="67">
        <f t="shared" si="7"/>
        <v>857711</v>
      </c>
      <c r="G72" s="67">
        <f t="shared" si="7"/>
        <v>2833</v>
      </c>
      <c r="H72" s="67">
        <f t="shared" si="7"/>
        <v>3777</v>
      </c>
      <c r="I72" s="67">
        <f t="shared" si="7"/>
        <v>477024</v>
      </c>
      <c r="J72" s="67">
        <f t="shared" si="7"/>
        <v>7961</v>
      </c>
      <c r="K72" s="67">
        <f t="shared" si="7"/>
        <v>823752</v>
      </c>
      <c r="L72" s="67">
        <f t="shared" si="7"/>
        <v>4263</v>
      </c>
      <c r="M72" s="67">
        <f t="shared" si="7"/>
        <v>320353</v>
      </c>
      <c r="N72" s="67">
        <f t="shared" si="7"/>
        <v>11745</v>
      </c>
      <c r="O72" s="67">
        <f t="shared" si="7"/>
        <v>636920</v>
      </c>
      <c r="P72" s="67">
        <f t="shared" si="7"/>
        <v>778</v>
      </c>
      <c r="Q72" s="67">
        <f t="shared" si="7"/>
        <v>10951</v>
      </c>
      <c r="R72" s="67">
        <f t="shared" si="7"/>
        <v>271</v>
      </c>
      <c r="S72" s="67">
        <f t="shared" si="7"/>
        <v>2213</v>
      </c>
      <c r="T72" s="67">
        <f t="shared" si="7"/>
        <v>4083</v>
      </c>
    </row>
    <row r="73" spans="1:20" ht="15.75" customHeight="1">
      <c r="A73" s="124" t="s">
        <v>305</v>
      </c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6"/>
    </row>
    <row r="74" spans="1:20" ht="11.25">
      <c r="A74" s="51">
        <v>51</v>
      </c>
      <c r="B74" s="65" t="s">
        <v>286</v>
      </c>
      <c r="C74" s="55">
        <v>843</v>
      </c>
      <c r="D74" s="55">
        <v>14092</v>
      </c>
      <c r="E74" s="55">
        <v>116</v>
      </c>
      <c r="F74" s="55">
        <v>1092</v>
      </c>
      <c r="G74" s="55">
        <v>113</v>
      </c>
      <c r="H74" s="55">
        <v>116</v>
      </c>
      <c r="I74" s="55">
        <v>30367</v>
      </c>
      <c r="J74" s="55">
        <v>196</v>
      </c>
      <c r="K74" s="55">
        <v>19187</v>
      </c>
      <c r="L74" s="55">
        <v>198</v>
      </c>
      <c r="M74" s="55">
        <v>11271</v>
      </c>
      <c r="N74" s="55">
        <v>127</v>
      </c>
      <c r="O74" s="55">
        <v>11920</v>
      </c>
      <c r="P74" s="55">
        <v>5</v>
      </c>
      <c r="Q74" s="55">
        <v>970</v>
      </c>
      <c r="R74" s="55">
        <v>60</v>
      </c>
      <c r="S74" s="55">
        <v>116</v>
      </c>
      <c r="T74" s="55">
        <v>480</v>
      </c>
    </row>
    <row r="75" spans="1:20" ht="11.25">
      <c r="A75" s="52">
        <v>52</v>
      </c>
      <c r="B75" s="66" t="s">
        <v>287</v>
      </c>
      <c r="C75" s="24">
        <v>548</v>
      </c>
      <c r="D75" s="24">
        <v>58602</v>
      </c>
      <c r="E75" s="24">
        <v>21</v>
      </c>
      <c r="F75" s="24">
        <v>7520</v>
      </c>
      <c r="G75" s="24">
        <v>131</v>
      </c>
      <c r="H75" s="24">
        <v>204</v>
      </c>
      <c r="I75" s="24">
        <v>87523</v>
      </c>
      <c r="J75" s="24">
        <v>35</v>
      </c>
      <c r="K75" s="24">
        <v>1561</v>
      </c>
      <c r="L75" s="24">
        <v>98</v>
      </c>
      <c r="M75" s="24">
        <v>10762</v>
      </c>
      <c r="N75" s="24">
        <v>41</v>
      </c>
      <c r="O75" s="24">
        <v>7530</v>
      </c>
      <c r="P75" s="24">
        <v>17</v>
      </c>
      <c r="Q75" s="24">
        <v>232</v>
      </c>
      <c r="R75" s="24">
        <v>3</v>
      </c>
      <c r="S75" s="24"/>
      <c r="T75" s="24"/>
    </row>
    <row r="76" spans="1:20" ht="11.25">
      <c r="A76" s="52">
        <v>53</v>
      </c>
      <c r="B76" s="66" t="s">
        <v>288</v>
      </c>
      <c r="C76" s="24">
        <v>650</v>
      </c>
      <c r="D76" s="24">
        <v>28.58</v>
      </c>
      <c r="E76" s="24">
        <v>32</v>
      </c>
      <c r="F76" s="24">
        <v>2000</v>
      </c>
      <c r="G76" s="24">
        <v>68</v>
      </c>
      <c r="H76" s="24">
        <v>109</v>
      </c>
      <c r="I76" s="24">
        <v>15900</v>
      </c>
      <c r="J76" s="24">
        <v>63</v>
      </c>
      <c r="K76" s="24">
        <v>2800</v>
      </c>
      <c r="L76" s="24">
        <v>98</v>
      </c>
      <c r="M76" s="24">
        <v>3430</v>
      </c>
      <c r="N76" s="24">
        <v>16</v>
      </c>
      <c r="O76" s="24">
        <v>970</v>
      </c>
      <c r="P76" s="24">
        <v>109</v>
      </c>
      <c r="Q76" s="24">
        <v>1199</v>
      </c>
      <c r="R76" s="24">
        <v>25</v>
      </c>
      <c r="S76" s="24">
        <v>62</v>
      </c>
      <c r="T76" s="24">
        <v>345</v>
      </c>
    </row>
    <row r="77" spans="1:20" ht="11.25">
      <c r="A77" s="52">
        <v>54</v>
      </c>
      <c r="B77" s="66" t="s">
        <v>289</v>
      </c>
      <c r="C77" s="24">
        <v>637</v>
      </c>
      <c r="D77" s="24">
        <v>31285</v>
      </c>
      <c r="E77" s="24">
        <v>356</v>
      </c>
      <c r="F77" s="24">
        <v>18343</v>
      </c>
      <c r="G77" s="24">
        <v>156</v>
      </c>
      <c r="H77" s="24">
        <v>282</v>
      </c>
      <c r="I77" s="24">
        <v>71694</v>
      </c>
      <c r="J77" s="24">
        <v>569</v>
      </c>
      <c r="K77" s="24">
        <v>48520</v>
      </c>
      <c r="L77" s="24">
        <v>512</v>
      </c>
      <c r="M77" s="24">
        <v>32567</v>
      </c>
      <c r="N77" s="24">
        <v>242</v>
      </c>
      <c r="O77" s="24">
        <v>15092</v>
      </c>
      <c r="P77" s="24">
        <v>162</v>
      </c>
      <c r="Q77" s="24">
        <v>4252</v>
      </c>
      <c r="R77" s="24">
        <v>52</v>
      </c>
      <c r="S77" s="24">
        <v>233</v>
      </c>
      <c r="T77" s="24">
        <v>386</v>
      </c>
    </row>
    <row r="78" spans="1:20" ht="11.25">
      <c r="A78" s="52">
        <v>55</v>
      </c>
      <c r="B78" s="66" t="s">
        <v>290</v>
      </c>
      <c r="C78" s="24">
        <v>804</v>
      </c>
      <c r="D78" s="24">
        <v>44465</v>
      </c>
      <c r="E78" s="24">
        <v>572</v>
      </c>
      <c r="F78" s="24">
        <v>5146</v>
      </c>
      <c r="G78" s="24">
        <v>286</v>
      </c>
      <c r="H78" s="24">
        <v>286</v>
      </c>
      <c r="I78" s="24">
        <v>1859</v>
      </c>
      <c r="J78" s="24">
        <v>822</v>
      </c>
      <c r="K78" s="24">
        <v>6165</v>
      </c>
      <c r="L78" s="24">
        <v>822</v>
      </c>
      <c r="M78" s="24">
        <v>35515</v>
      </c>
      <c r="N78" s="24">
        <v>822</v>
      </c>
      <c r="O78" s="24">
        <v>37976</v>
      </c>
      <c r="P78" s="24">
        <v>78</v>
      </c>
      <c r="Q78" s="24">
        <v>1987</v>
      </c>
      <c r="R78" s="24">
        <v>61</v>
      </c>
      <c r="S78" s="24">
        <v>421</v>
      </c>
      <c r="T78" s="24">
        <v>851</v>
      </c>
    </row>
    <row r="79" spans="1:20" ht="11.25">
      <c r="A79" s="52">
        <v>56</v>
      </c>
      <c r="B79" s="66" t="s">
        <v>291</v>
      </c>
      <c r="C79" s="24">
        <v>874</v>
      </c>
      <c r="D79" s="24">
        <v>512181</v>
      </c>
      <c r="E79" s="24">
        <v>164</v>
      </c>
      <c r="F79" s="24">
        <v>26864</v>
      </c>
      <c r="G79" s="24">
        <v>76</v>
      </c>
      <c r="H79" s="24"/>
      <c r="I79" s="24">
        <v>6963</v>
      </c>
      <c r="J79" s="24">
        <v>520</v>
      </c>
      <c r="K79" s="24">
        <v>33792</v>
      </c>
      <c r="L79" s="24">
        <v>303</v>
      </c>
      <c r="M79" s="24">
        <v>948087</v>
      </c>
      <c r="N79" s="24">
        <v>936</v>
      </c>
      <c r="O79" s="24">
        <v>12253</v>
      </c>
      <c r="P79" s="24">
        <v>32</v>
      </c>
      <c r="Q79" s="24">
        <v>441</v>
      </c>
      <c r="R79" s="24">
        <v>12</v>
      </c>
      <c r="S79" s="24">
        <v>105</v>
      </c>
      <c r="T79" s="24">
        <v>411</v>
      </c>
    </row>
    <row r="80" spans="1:20" ht="11.25">
      <c r="A80" s="52">
        <v>57</v>
      </c>
      <c r="B80" s="66" t="s">
        <v>292</v>
      </c>
      <c r="C80" s="24">
        <v>630</v>
      </c>
      <c r="D80" s="24">
        <v>32426</v>
      </c>
      <c r="E80" s="24">
        <v>254</v>
      </c>
      <c r="F80" s="24">
        <v>17504</v>
      </c>
      <c r="G80" s="24">
        <v>145</v>
      </c>
      <c r="H80" s="24">
        <v>145</v>
      </c>
      <c r="I80" s="24">
        <v>27683</v>
      </c>
      <c r="J80" s="24">
        <v>552</v>
      </c>
      <c r="K80" s="24">
        <v>38256</v>
      </c>
      <c r="L80" s="24">
        <v>119</v>
      </c>
      <c r="M80" s="24">
        <v>17767</v>
      </c>
      <c r="N80" s="24">
        <v>206</v>
      </c>
      <c r="O80" s="24">
        <v>27605</v>
      </c>
      <c r="P80" s="24">
        <v>61</v>
      </c>
      <c r="Q80" s="24">
        <v>950</v>
      </c>
      <c r="R80" s="24">
        <v>0</v>
      </c>
      <c r="S80" s="24">
        <v>116</v>
      </c>
      <c r="T80" s="24">
        <v>590</v>
      </c>
    </row>
    <row r="81" spans="1:20" ht="15" customHeight="1">
      <c r="A81" s="113" t="s">
        <v>313</v>
      </c>
      <c r="B81" s="113"/>
      <c r="C81" s="67">
        <f>SUM(C74:C80)</f>
        <v>4986</v>
      </c>
      <c r="D81" s="67">
        <f aca="true" t="shared" si="8" ref="D81:T81">SUM(D74:D80)</f>
        <v>693079.5800000001</v>
      </c>
      <c r="E81" s="67">
        <f t="shared" si="8"/>
        <v>1515</v>
      </c>
      <c r="F81" s="67">
        <f t="shared" si="8"/>
        <v>78469</v>
      </c>
      <c r="G81" s="67">
        <f t="shared" si="8"/>
        <v>975</v>
      </c>
      <c r="H81" s="67">
        <f t="shared" si="8"/>
        <v>1142</v>
      </c>
      <c r="I81" s="67">
        <f t="shared" si="8"/>
        <v>241989</v>
      </c>
      <c r="J81" s="67">
        <f t="shared" si="8"/>
        <v>2757</v>
      </c>
      <c r="K81" s="67">
        <f t="shared" si="8"/>
        <v>150281</v>
      </c>
      <c r="L81" s="67">
        <f t="shared" si="8"/>
        <v>2150</v>
      </c>
      <c r="M81" s="67">
        <f t="shared" si="8"/>
        <v>1059399</v>
      </c>
      <c r="N81" s="67">
        <f t="shared" si="8"/>
        <v>2390</v>
      </c>
      <c r="O81" s="67">
        <f t="shared" si="8"/>
        <v>113346</v>
      </c>
      <c r="P81" s="67">
        <f t="shared" si="8"/>
        <v>464</v>
      </c>
      <c r="Q81" s="67">
        <f t="shared" si="8"/>
        <v>10031</v>
      </c>
      <c r="R81" s="67">
        <f t="shared" si="8"/>
        <v>213</v>
      </c>
      <c r="S81" s="67">
        <f t="shared" si="8"/>
        <v>1053</v>
      </c>
      <c r="T81" s="67">
        <f t="shared" si="8"/>
        <v>3063</v>
      </c>
    </row>
    <row r="82" spans="1:20" ht="15.75" customHeight="1">
      <c r="A82" s="124" t="s">
        <v>306</v>
      </c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6"/>
    </row>
    <row r="83" spans="1:20" ht="11.25">
      <c r="A83" s="51">
        <v>58</v>
      </c>
      <c r="B83" s="65" t="s">
        <v>293</v>
      </c>
      <c r="C83" s="55">
        <v>208</v>
      </c>
      <c r="D83" s="55">
        <v>8452</v>
      </c>
      <c r="E83" s="55">
        <v>109</v>
      </c>
      <c r="F83" s="55">
        <v>3586</v>
      </c>
      <c r="G83" s="55">
        <v>121</v>
      </c>
      <c r="H83" s="55">
        <v>338</v>
      </c>
      <c r="I83" s="55">
        <v>47103</v>
      </c>
      <c r="J83" s="55">
        <v>1724</v>
      </c>
      <c r="K83" s="55">
        <v>86796</v>
      </c>
      <c r="L83" s="55">
        <v>597</v>
      </c>
      <c r="M83" s="55">
        <v>54897</v>
      </c>
      <c r="N83" s="55">
        <v>212</v>
      </c>
      <c r="O83" s="55">
        <v>12.841</v>
      </c>
      <c r="P83" s="55">
        <v>14</v>
      </c>
      <c r="Q83" s="55">
        <v>4355</v>
      </c>
      <c r="R83" s="55">
        <v>28</v>
      </c>
      <c r="S83" s="55">
        <v>97</v>
      </c>
      <c r="T83" s="55">
        <v>222</v>
      </c>
    </row>
    <row r="84" spans="1:20" ht="11.25">
      <c r="A84" s="52">
        <v>59</v>
      </c>
      <c r="B84" s="66" t="s">
        <v>294</v>
      </c>
      <c r="C84" s="24">
        <v>221</v>
      </c>
      <c r="D84" s="24">
        <v>22598</v>
      </c>
      <c r="E84" s="24">
        <v>216</v>
      </c>
      <c r="F84" s="24">
        <v>20981</v>
      </c>
      <c r="G84" s="24">
        <v>281</v>
      </c>
      <c r="H84" s="24">
        <v>281</v>
      </c>
      <c r="I84" s="24">
        <v>67030</v>
      </c>
      <c r="J84" s="24">
        <v>273</v>
      </c>
      <c r="K84" s="24">
        <v>76535</v>
      </c>
      <c r="L84" s="24">
        <v>201</v>
      </c>
      <c r="M84" s="24">
        <v>11050</v>
      </c>
      <c r="N84" s="24">
        <v>25</v>
      </c>
      <c r="O84" s="24">
        <v>4973</v>
      </c>
      <c r="P84" s="24">
        <v>24</v>
      </c>
      <c r="Q84" s="24">
        <v>360</v>
      </c>
      <c r="R84" s="24">
        <v>75</v>
      </c>
      <c r="S84" s="24">
        <v>117</v>
      </c>
      <c r="T84" s="24">
        <v>192</v>
      </c>
    </row>
    <row r="85" spans="1:20" ht="11.25">
      <c r="A85" s="52">
        <v>60</v>
      </c>
      <c r="B85" s="66" t="s">
        <v>295</v>
      </c>
      <c r="C85" s="24">
        <v>1608</v>
      </c>
      <c r="D85" s="24">
        <v>50535</v>
      </c>
      <c r="E85" s="24">
        <v>602</v>
      </c>
      <c r="F85" s="24">
        <v>3914</v>
      </c>
      <c r="G85" s="24">
        <v>520</v>
      </c>
      <c r="H85" s="24">
        <v>424</v>
      </c>
      <c r="I85" s="24">
        <v>33011</v>
      </c>
      <c r="J85" s="24">
        <v>1526</v>
      </c>
      <c r="K85" s="24">
        <v>65969</v>
      </c>
      <c r="L85" s="24">
        <v>443</v>
      </c>
      <c r="M85" s="24">
        <v>19430</v>
      </c>
      <c r="N85" s="24">
        <v>726</v>
      </c>
      <c r="O85" s="24">
        <v>27.809</v>
      </c>
      <c r="P85" s="24">
        <v>97</v>
      </c>
      <c r="Q85" s="24">
        <v>896</v>
      </c>
      <c r="R85" s="24">
        <v>35</v>
      </c>
      <c r="S85" s="24">
        <v>217</v>
      </c>
      <c r="T85" s="24">
        <v>667</v>
      </c>
    </row>
    <row r="86" spans="1:20" ht="11.25">
      <c r="A86" s="52">
        <v>61</v>
      </c>
      <c r="B86" s="66" t="s">
        <v>296</v>
      </c>
      <c r="C86" s="24">
        <v>2300</v>
      </c>
      <c r="D86" s="24">
        <v>103406</v>
      </c>
      <c r="E86" s="24">
        <v>773</v>
      </c>
      <c r="F86" s="24">
        <v>42010</v>
      </c>
      <c r="G86" s="24">
        <v>244</v>
      </c>
      <c r="H86" s="24"/>
      <c r="I86" s="24">
        <v>45159</v>
      </c>
      <c r="J86" s="24">
        <v>1072</v>
      </c>
      <c r="K86" s="24">
        <v>50956</v>
      </c>
      <c r="L86" s="24">
        <v>126</v>
      </c>
      <c r="M86" s="24">
        <v>15021</v>
      </c>
      <c r="N86" s="24">
        <v>370</v>
      </c>
      <c r="O86" s="24">
        <v>24820</v>
      </c>
      <c r="P86" s="24">
        <v>114</v>
      </c>
      <c r="Q86" s="24">
        <v>1343</v>
      </c>
      <c r="R86" s="24">
        <v>36</v>
      </c>
      <c r="S86" s="24">
        <v>228</v>
      </c>
      <c r="T86" s="24">
        <v>1058</v>
      </c>
    </row>
    <row r="87" spans="1:20" ht="11.25">
      <c r="A87" s="52">
        <v>62</v>
      </c>
      <c r="B87" s="66" t="s">
        <v>297</v>
      </c>
      <c r="C87" s="24">
        <v>2940</v>
      </c>
      <c r="D87" s="24">
        <v>101640</v>
      </c>
      <c r="E87" s="24">
        <v>1015</v>
      </c>
      <c r="F87" s="24">
        <v>50379</v>
      </c>
      <c r="G87" s="24">
        <v>484</v>
      </c>
      <c r="H87" s="24">
        <v>484</v>
      </c>
      <c r="I87" s="24">
        <v>72388</v>
      </c>
      <c r="J87" s="24">
        <v>1464</v>
      </c>
      <c r="K87" s="24">
        <v>44192</v>
      </c>
      <c r="L87" s="24">
        <v>1073</v>
      </c>
      <c r="M87" s="24">
        <v>62743</v>
      </c>
      <c r="N87" s="24">
        <v>592</v>
      </c>
      <c r="O87" s="24">
        <v>42683</v>
      </c>
      <c r="P87" s="24">
        <v>37</v>
      </c>
      <c r="Q87" s="24">
        <v>2112</v>
      </c>
      <c r="R87" s="24">
        <v>43</v>
      </c>
      <c r="S87" s="24">
        <v>60</v>
      </c>
      <c r="T87" s="24">
        <v>484</v>
      </c>
    </row>
    <row r="88" spans="1:20" ht="11.25">
      <c r="A88" s="52">
        <v>63</v>
      </c>
      <c r="B88" s="66" t="s">
        <v>298</v>
      </c>
      <c r="C88" s="24">
        <v>1280</v>
      </c>
      <c r="D88" s="24">
        <v>155400</v>
      </c>
      <c r="E88" s="24">
        <v>532</v>
      </c>
      <c r="F88" s="24">
        <v>63840</v>
      </c>
      <c r="G88" s="24">
        <v>235</v>
      </c>
      <c r="H88" s="24">
        <v>636</v>
      </c>
      <c r="I88" s="24">
        <v>7606</v>
      </c>
      <c r="J88" s="24">
        <v>1089</v>
      </c>
      <c r="K88" s="24">
        <v>130680</v>
      </c>
      <c r="L88" s="24">
        <v>1291</v>
      </c>
      <c r="M88" s="24">
        <v>42370</v>
      </c>
      <c r="N88" s="24">
        <v>37</v>
      </c>
      <c r="O88" s="24">
        <v>7450</v>
      </c>
      <c r="P88" s="24">
        <v>137</v>
      </c>
      <c r="Q88" s="24">
        <v>1775</v>
      </c>
      <c r="R88" s="24">
        <v>39</v>
      </c>
      <c r="S88" s="24">
        <v>540</v>
      </c>
      <c r="T88" s="24">
        <v>1009</v>
      </c>
    </row>
    <row r="89" spans="1:20" ht="15" customHeight="1">
      <c r="A89" s="113" t="s">
        <v>313</v>
      </c>
      <c r="B89" s="113"/>
      <c r="C89" s="67">
        <f>SUM(C83:C88)</f>
        <v>8557</v>
      </c>
      <c r="D89" s="67">
        <f aca="true" t="shared" si="9" ref="D89:T89">SUM(D83:D88)</f>
        <v>442031</v>
      </c>
      <c r="E89" s="67">
        <f t="shared" si="9"/>
        <v>3247</v>
      </c>
      <c r="F89" s="67">
        <f t="shared" si="9"/>
        <v>184710</v>
      </c>
      <c r="G89" s="67">
        <f t="shared" si="9"/>
        <v>1885</v>
      </c>
      <c r="H89" s="67">
        <f t="shared" si="9"/>
        <v>2163</v>
      </c>
      <c r="I89" s="67">
        <f t="shared" si="9"/>
        <v>272297</v>
      </c>
      <c r="J89" s="67">
        <f t="shared" si="9"/>
        <v>7148</v>
      </c>
      <c r="K89" s="67">
        <f t="shared" si="9"/>
        <v>455128</v>
      </c>
      <c r="L89" s="67">
        <f t="shared" si="9"/>
        <v>3731</v>
      </c>
      <c r="M89" s="67">
        <f t="shared" si="9"/>
        <v>205511</v>
      </c>
      <c r="N89" s="67">
        <f t="shared" si="9"/>
        <v>1962</v>
      </c>
      <c r="O89" s="67">
        <f t="shared" si="9"/>
        <v>79966.65</v>
      </c>
      <c r="P89" s="67">
        <f t="shared" si="9"/>
        <v>423</v>
      </c>
      <c r="Q89" s="67">
        <f t="shared" si="9"/>
        <v>10841</v>
      </c>
      <c r="R89" s="67">
        <f t="shared" si="9"/>
        <v>256</v>
      </c>
      <c r="S89" s="67">
        <f t="shared" si="9"/>
        <v>1259</v>
      </c>
      <c r="T89" s="67">
        <f t="shared" si="9"/>
        <v>3632</v>
      </c>
    </row>
    <row r="90" spans="1:20" ht="15.75" customHeight="1">
      <c r="A90" s="124" t="s">
        <v>308</v>
      </c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6"/>
    </row>
    <row r="91" spans="1:20" ht="11.25">
      <c r="A91" s="51">
        <v>64</v>
      </c>
      <c r="B91" s="65" t="s">
        <v>299</v>
      </c>
      <c r="C91" s="55">
        <v>28534</v>
      </c>
      <c r="D91" s="55" t="s">
        <v>368</v>
      </c>
      <c r="E91" s="55">
        <v>9812</v>
      </c>
      <c r="F91" s="69" t="s">
        <v>358</v>
      </c>
      <c r="G91" s="55">
        <v>3050</v>
      </c>
      <c r="H91" s="55">
        <v>3050</v>
      </c>
      <c r="I91" s="69" t="s">
        <v>358</v>
      </c>
      <c r="J91" s="55">
        <v>12452</v>
      </c>
      <c r="K91" s="69" t="s">
        <v>358</v>
      </c>
      <c r="L91" s="55">
        <v>52</v>
      </c>
      <c r="M91" s="55">
        <v>215432</v>
      </c>
      <c r="N91" s="55">
        <v>9678</v>
      </c>
      <c r="O91" s="69" t="s">
        <v>369</v>
      </c>
      <c r="P91" s="55"/>
      <c r="Q91" s="55"/>
      <c r="R91" s="55">
        <v>215</v>
      </c>
      <c r="S91" s="55">
        <v>685</v>
      </c>
      <c r="T91" s="55">
        <v>13955</v>
      </c>
    </row>
    <row r="92" spans="1:20" ht="18">
      <c r="A92" s="52">
        <v>65</v>
      </c>
      <c r="B92" s="66" t="s">
        <v>300</v>
      </c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</row>
    <row r="93" spans="1:20" ht="18">
      <c r="A93" s="52">
        <v>66</v>
      </c>
      <c r="B93" s="66" t="s">
        <v>338</v>
      </c>
      <c r="C93" s="24">
        <v>257</v>
      </c>
      <c r="D93" s="24">
        <v>24331</v>
      </c>
      <c r="E93" s="24">
        <v>127</v>
      </c>
      <c r="F93" s="24">
        <v>18503</v>
      </c>
      <c r="G93" s="24">
        <v>447</v>
      </c>
      <c r="H93" s="24">
        <v>447</v>
      </c>
      <c r="I93" s="24">
        <v>90000</v>
      </c>
      <c r="J93" s="24">
        <v>358</v>
      </c>
      <c r="K93" s="24">
        <v>27208</v>
      </c>
      <c r="L93" s="24">
        <v>80</v>
      </c>
      <c r="M93" s="24">
        <v>8016</v>
      </c>
      <c r="N93" s="24">
        <v>127</v>
      </c>
      <c r="O93" s="24">
        <v>13756</v>
      </c>
      <c r="P93" s="24">
        <v>127</v>
      </c>
      <c r="Q93" s="24">
        <v>5250</v>
      </c>
      <c r="R93" s="24">
        <v>65</v>
      </c>
      <c r="S93" s="24">
        <v>48</v>
      </c>
      <c r="T93" s="24">
        <v>23</v>
      </c>
    </row>
    <row r="94" spans="1:20" ht="11.25">
      <c r="A94" s="52">
        <v>67</v>
      </c>
      <c r="B94" s="66" t="s">
        <v>301</v>
      </c>
      <c r="C94" s="24">
        <v>241</v>
      </c>
      <c r="D94" s="24">
        <v>38675</v>
      </c>
      <c r="E94" s="24">
        <v>334</v>
      </c>
      <c r="F94" s="24">
        <v>51660</v>
      </c>
      <c r="G94" s="24">
        <v>340</v>
      </c>
      <c r="H94" s="24">
        <v>459</v>
      </c>
      <c r="I94" s="24">
        <v>95000</v>
      </c>
      <c r="J94" s="24">
        <v>327</v>
      </c>
      <c r="K94" s="24">
        <v>49140</v>
      </c>
      <c r="L94" s="24">
        <v>82</v>
      </c>
      <c r="M94" s="24">
        <v>42000</v>
      </c>
      <c r="N94" s="24">
        <v>91</v>
      </c>
      <c r="O94" s="24">
        <v>17500</v>
      </c>
      <c r="P94" s="24">
        <v>10</v>
      </c>
      <c r="Q94" s="24">
        <v>240</v>
      </c>
      <c r="R94" s="24">
        <v>35</v>
      </c>
      <c r="S94" s="24">
        <v>105</v>
      </c>
      <c r="T94" s="24">
        <v>460</v>
      </c>
    </row>
    <row r="95" spans="1:20" ht="11.25">
      <c r="A95" s="113" t="s">
        <v>313</v>
      </c>
      <c r="B95" s="113"/>
      <c r="C95" s="33">
        <f>SUM(C91:C94)</f>
        <v>29032</v>
      </c>
      <c r="D95" s="33">
        <f aca="true" t="shared" si="10" ref="D95:T95">SUM(D91:D94)</f>
        <v>63006</v>
      </c>
      <c r="E95" s="33">
        <f t="shared" si="10"/>
        <v>10273</v>
      </c>
      <c r="F95" s="33">
        <f t="shared" si="10"/>
        <v>70163</v>
      </c>
      <c r="G95" s="33">
        <f t="shared" si="10"/>
        <v>3837</v>
      </c>
      <c r="H95" s="33">
        <f t="shared" si="10"/>
        <v>3956</v>
      </c>
      <c r="I95" s="33">
        <f t="shared" si="10"/>
        <v>185000</v>
      </c>
      <c r="J95" s="33">
        <f t="shared" si="10"/>
        <v>13137</v>
      </c>
      <c r="K95" s="33">
        <f t="shared" si="10"/>
        <v>76348</v>
      </c>
      <c r="L95" s="33">
        <f t="shared" si="10"/>
        <v>214</v>
      </c>
      <c r="M95" s="33">
        <f t="shared" si="10"/>
        <v>265448</v>
      </c>
      <c r="N95" s="33">
        <f t="shared" si="10"/>
        <v>9896</v>
      </c>
      <c r="O95" s="33">
        <f t="shared" si="10"/>
        <v>31256</v>
      </c>
      <c r="P95" s="33">
        <f t="shared" si="10"/>
        <v>137</v>
      </c>
      <c r="Q95" s="33">
        <f t="shared" si="10"/>
        <v>5490</v>
      </c>
      <c r="R95" s="33">
        <f t="shared" si="10"/>
        <v>315</v>
      </c>
      <c r="S95" s="33">
        <f t="shared" si="10"/>
        <v>838</v>
      </c>
      <c r="T95" s="33">
        <f t="shared" si="10"/>
        <v>14438</v>
      </c>
    </row>
    <row r="96" spans="1:20" ht="19.5" customHeight="1">
      <c r="A96" s="123" t="s">
        <v>315</v>
      </c>
      <c r="B96" s="123"/>
      <c r="C96" s="59">
        <f>C95+C89+C81+C72+C63+C56+C47+C39+C29+C22+C14</f>
        <v>63076</v>
      </c>
      <c r="D96" s="59">
        <f aca="true" t="shared" si="11" ref="D96:T96">D95+D89+D81+D72+D63+D56+D47+D39+D29+D22+D14</f>
        <v>4368988.58</v>
      </c>
      <c r="E96" s="59">
        <f t="shared" si="11"/>
        <v>29584</v>
      </c>
      <c r="F96" s="59">
        <f t="shared" si="11"/>
        <v>2500363</v>
      </c>
      <c r="G96" s="59">
        <f t="shared" si="11"/>
        <v>23385</v>
      </c>
      <c r="H96" s="59">
        <f t="shared" si="11"/>
        <v>26717</v>
      </c>
      <c r="I96" s="59">
        <f t="shared" si="11"/>
        <v>4162235</v>
      </c>
      <c r="J96" s="59">
        <f t="shared" si="11"/>
        <v>48762</v>
      </c>
      <c r="K96" s="59">
        <f t="shared" si="11"/>
        <v>3791152</v>
      </c>
      <c r="L96" s="59">
        <f t="shared" si="11"/>
        <v>35391</v>
      </c>
      <c r="M96" s="59">
        <f t="shared" si="11"/>
        <v>3445369</v>
      </c>
      <c r="N96" s="59">
        <f t="shared" si="11"/>
        <v>35934</v>
      </c>
      <c r="O96" s="59">
        <f t="shared" si="11"/>
        <v>3863628.65</v>
      </c>
      <c r="P96" s="59">
        <f t="shared" si="11"/>
        <v>4129</v>
      </c>
      <c r="Q96" s="59">
        <f t="shared" si="11"/>
        <v>94496</v>
      </c>
      <c r="R96" s="59">
        <f t="shared" si="11"/>
        <v>2772</v>
      </c>
      <c r="S96" s="59">
        <f t="shared" si="11"/>
        <v>15984</v>
      </c>
      <c r="T96" s="59">
        <f t="shared" si="11"/>
        <v>59506</v>
      </c>
    </row>
  </sheetData>
  <sheetProtection/>
  <autoFilter ref="A6:Y6"/>
  <mergeCells count="46">
    <mergeCell ref="J4:J5"/>
    <mergeCell ref="K4:K5"/>
    <mergeCell ref="G5:H5"/>
    <mergeCell ref="B1:T1"/>
    <mergeCell ref="P3:Q3"/>
    <mergeCell ref="P4:Q4"/>
    <mergeCell ref="L4:M4"/>
    <mergeCell ref="F4:F5"/>
    <mergeCell ref="G4:I4"/>
    <mergeCell ref="L3:O3"/>
    <mergeCell ref="N4:O4"/>
    <mergeCell ref="R3:T3"/>
    <mergeCell ref="C3:D3"/>
    <mergeCell ref="E3:I3"/>
    <mergeCell ref="C4:C5"/>
    <mergeCell ref="A7:T7"/>
    <mergeCell ref="A15:T15"/>
    <mergeCell ref="J3:K3"/>
    <mergeCell ref="D4:D5"/>
    <mergeCell ref="R4:R5"/>
    <mergeCell ref="S4:S5"/>
    <mergeCell ref="T4:T5"/>
    <mergeCell ref="E4:E5"/>
    <mergeCell ref="A14:B14"/>
    <mergeCell ref="A29:B29"/>
    <mergeCell ref="A39:B39"/>
    <mergeCell ref="A47:B47"/>
    <mergeCell ref="A30:T30"/>
    <mergeCell ref="A23:T23"/>
    <mergeCell ref="A89:B89"/>
    <mergeCell ref="A82:T82"/>
    <mergeCell ref="A73:T73"/>
    <mergeCell ref="A64:T64"/>
    <mergeCell ref="A63:B63"/>
    <mergeCell ref="A72:B72"/>
    <mergeCell ref="A56:B56"/>
    <mergeCell ref="A3:A6"/>
    <mergeCell ref="A95:B95"/>
    <mergeCell ref="A96:B96"/>
    <mergeCell ref="B3:B6"/>
    <mergeCell ref="A90:T90"/>
    <mergeCell ref="A57:T57"/>
    <mergeCell ref="A48:T48"/>
    <mergeCell ref="A40:T40"/>
    <mergeCell ref="A22:B22"/>
    <mergeCell ref="A81:B81"/>
  </mergeCells>
  <printOptions horizontalCentered="1"/>
  <pageMargins left="0.4330708661417323" right="0.1968503937007874" top="0.7480314960629921" bottom="0.2362204724409449" header="0.03937007874015748" footer="0.0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8"/>
  <sheetViews>
    <sheetView zoomScale="160" zoomScaleNormal="160" zoomScalePageLayoutView="0" workbookViewId="0" topLeftCell="D7">
      <pane ySplit="2" topLeftCell="BM95" activePane="bottomLeft" state="frozen"/>
      <selection pane="topLeft" activeCell="A7" sqref="A7"/>
      <selection pane="bottomLeft" activeCell="M101" sqref="M101"/>
    </sheetView>
  </sheetViews>
  <sheetFormatPr defaultColWidth="9.140625" defaultRowHeight="15"/>
  <cols>
    <col min="1" max="1" width="3.28125" style="36" customWidth="1"/>
    <col min="2" max="2" width="14.8515625" style="36" customWidth="1"/>
    <col min="3" max="3" width="7.421875" style="36" customWidth="1"/>
    <col min="4" max="4" width="7.140625" style="36" customWidth="1"/>
    <col min="5" max="5" width="7.28125" style="36" customWidth="1"/>
    <col min="6" max="6" width="7.421875" style="36" customWidth="1"/>
    <col min="7" max="7" width="4.7109375" style="36" customWidth="1"/>
    <col min="8" max="8" width="8.00390625" style="36" customWidth="1"/>
    <col min="9" max="9" width="6.421875" style="36" customWidth="1"/>
    <col min="10" max="10" width="5.7109375" style="36" customWidth="1"/>
    <col min="11" max="11" width="9.7109375" style="36" bestFit="1" customWidth="1"/>
    <col min="12" max="12" width="5.421875" style="36" customWidth="1"/>
    <col min="13" max="13" width="5.140625" style="36" customWidth="1"/>
    <col min="14" max="14" width="7.57421875" style="36" customWidth="1"/>
    <col min="15" max="15" width="10.57421875" style="36" bestFit="1" customWidth="1"/>
    <col min="16" max="16" width="6.00390625" style="36" customWidth="1"/>
    <col min="17" max="18" width="4.8515625" style="36" customWidth="1"/>
    <col min="19" max="19" width="4.8515625" style="36" hidden="1" customWidth="1"/>
    <col min="20" max="20" width="5.00390625" style="36" customWidth="1"/>
    <col min="21" max="21" width="5.00390625" style="36" hidden="1" customWidth="1"/>
    <col min="22" max="22" width="6.57421875" style="36" customWidth="1"/>
    <col min="23" max="16384" width="9.140625" style="36" customWidth="1"/>
  </cols>
  <sheetData>
    <row r="1" ht="15" customHeight="1">
      <c r="C1" s="35"/>
    </row>
    <row r="2" ht="15" customHeight="1"/>
    <row r="3" spans="1:22" ht="18.75">
      <c r="A3" s="139" t="s">
        <v>50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</row>
    <row r="4" spans="3:22" ht="18.75"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:22" ht="53.25" customHeight="1">
      <c r="A5" s="140" t="s">
        <v>314</v>
      </c>
      <c r="B5" s="143" t="s">
        <v>319</v>
      </c>
      <c r="C5" s="153" t="s">
        <v>49</v>
      </c>
      <c r="D5" s="153"/>
      <c r="E5" s="153"/>
      <c r="F5" s="153"/>
      <c r="G5" s="150" t="s">
        <v>63</v>
      </c>
      <c r="H5" s="151"/>
      <c r="I5" s="150" t="s">
        <v>126</v>
      </c>
      <c r="J5" s="151"/>
      <c r="K5" s="151"/>
      <c r="L5" s="151"/>
      <c r="M5" s="152"/>
      <c r="N5" s="150" t="s">
        <v>127</v>
      </c>
      <c r="O5" s="151"/>
      <c r="P5" s="151"/>
      <c r="Q5" s="152"/>
      <c r="R5" s="150" t="s">
        <v>345</v>
      </c>
      <c r="S5" s="151"/>
      <c r="T5" s="151"/>
      <c r="U5" s="151"/>
      <c r="V5" s="152"/>
    </row>
    <row r="6" spans="1:22" ht="27.75" customHeight="1">
      <c r="A6" s="141"/>
      <c r="B6" s="144"/>
      <c r="C6" s="134" t="s">
        <v>6</v>
      </c>
      <c r="D6" s="134" t="s">
        <v>189</v>
      </c>
      <c r="E6" s="134" t="s">
        <v>188</v>
      </c>
      <c r="F6" s="134" t="s">
        <v>187</v>
      </c>
      <c r="G6" s="146" t="s">
        <v>186</v>
      </c>
      <c r="H6" s="148" t="s">
        <v>185</v>
      </c>
      <c r="I6" s="146" t="s">
        <v>122</v>
      </c>
      <c r="J6" s="146" t="s">
        <v>123</v>
      </c>
      <c r="K6" s="134" t="s">
        <v>124</v>
      </c>
      <c r="L6" s="134"/>
      <c r="M6" s="134"/>
      <c r="N6" s="146" t="s">
        <v>129</v>
      </c>
      <c r="O6" s="146" t="s">
        <v>130</v>
      </c>
      <c r="P6" s="146" t="s">
        <v>131</v>
      </c>
      <c r="Q6" s="146" t="s">
        <v>125</v>
      </c>
      <c r="R6" s="148" t="s">
        <v>184</v>
      </c>
      <c r="S6" s="43"/>
      <c r="T6" s="148" t="s">
        <v>183</v>
      </c>
      <c r="U6" s="43"/>
      <c r="V6" s="146" t="s">
        <v>182</v>
      </c>
    </row>
    <row r="7" spans="1:22" ht="90" customHeight="1">
      <c r="A7" s="141"/>
      <c r="B7" s="144"/>
      <c r="C7" s="134"/>
      <c r="D7" s="134"/>
      <c r="E7" s="134"/>
      <c r="F7" s="134"/>
      <c r="G7" s="147"/>
      <c r="H7" s="149"/>
      <c r="I7" s="147"/>
      <c r="J7" s="147"/>
      <c r="K7" s="22" t="s">
        <v>122</v>
      </c>
      <c r="L7" s="22" t="s">
        <v>123</v>
      </c>
      <c r="M7" s="22" t="s">
        <v>145</v>
      </c>
      <c r="N7" s="147"/>
      <c r="O7" s="147"/>
      <c r="P7" s="147"/>
      <c r="Q7" s="147"/>
      <c r="R7" s="149"/>
      <c r="S7" s="44"/>
      <c r="T7" s="149"/>
      <c r="U7" s="44"/>
      <c r="V7" s="147"/>
    </row>
    <row r="8" spans="1:22" ht="51" customHeight="1">
      <c r="A8" s="142"/>
      <c r="B8" s="145"/>
      <c r="C8" s="38" t="s">
        <v>153</v>
      </c>
      <c r="D8" s="38" t="s">
        <v>153</v>
      </c>
      <c r="E8" s="38" t="s">
        <v>153</v>
      </c>
      <c r="F8" s="38" t="s">
        <v>153</v>
      </c>
      <c r="G8" s="38" t="s">
        <v>168</v>
      </c>
      <c r="H8" s="38" t="s">
        <v>153</v>
      </c>
      <c r="I8" s="70" t="s">
        <v>176</v>
      </c>
      <c r="J8" s="70" t="s">
        <v>177</v>
      </c>
      <c r="K8" s="70" t="s">
        <v>176</v>
      </c>
      <c r="L8" s="70" t="s">
        <v>177</v>
      </c>
      <c r="M8" s="70" t="s">
        <v>178</v>
      </c>
      <c r="N8" s="70" t="s">
        <v>179</v>
      </c>
      <c r="O8" s="70" t="s">
        <v>180</v>
      </c>
      <c r="P8" s="70" t="s">
        <v>181</v>
      </c>
      <c r="Q8" s="70" t="s">
        <v>181</v>
      </c>
      <c r="R8" s="70" t="s">
        <v>168</v>
      </c>
      <c r="S8" s="70"/>
      <c r="T8" s="70" t="s">
        <v>168</v>
      </c>
      <c r="U8" s="70"/>
      <c r="V8" s="70" t="s">
        <v>153</v>
      </c>
    </row>
    <row r="9" spans="1:22" ht="15.75" customHeight="1">
      <c r="A9" s="122" t="s">
        <v>302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</row>
    <row r="10" spans="1:22" ht="15">
      <c r="A10" s="51">
        <v>1</v>
      </c>
      <c r="B10" s="65" t="s">
        <v>236</v>
      </c>
      <c r="C10" s="27">
        <v>49902</v>
      </c>
      <c r="D10" s="94">
        <v>10831</v>
      </c>
      <c r="E10" s="94">
        <v>39071</v>
      </c>
      <c r="F10" s="27">
        <v>12991</v>
      </c>
      <c r="G10" s="27">
        <v>124</v>
      </c>
      <c r="H10" s="27">
        <v>687</v>
      </c>
      <c r="I10" s="27">
        <v>286</v>
      </c>
      <c r="J10" s="27">
        <v>1361</v>
      </c>
      <c r="K10" s="27">
        <v>3</v>
      </c>
      <c r="L10" s="27">
        <v>7</v>
      </c>
      <c r="M10" s="27"/>
      <c r="N10" s="27">
        <v>82746</v>
      </c>
      <c r="O10" s="27">
        <v>1295</v>
      </c>
      <c r="P10" s="27">
        <v>140</v>
      </c>
      <c r="Q10" s="27">
        <v>27</v>
      </c>
      <c r="R10" s="27">
        <v>23</v>
      </c>
      <c r="S10" s="27"/>
      <c r="T10" s="27">
        <v>40</v>
      </c>
      <c r="U10" s="27"/>
      <c r="V10" s="27">
        <v>16</v>
      </c>
    </row>
    <row r="11" spans="1:22" ht="15">
      <c r="A11" s="52">
        <v>2</v>
      </c>
      <c r="B11" s="66" t="s">
        <v>237</v>
      </c>
      <c r="C11" s="26">
        <v>32077</v>
      </c>
      <c r="D11" s="26">
        <v>10422</v>
      </c>
      <c r="E11" s="26">
        <v>21665</v>
      </c>
      <c r="F11" s="26">
        <v>11234</v>
      </c>
      <c r="G11" s="26">
        <v>65</v>
      </c>
      <c r="H11" s="26">
        <v>2521</v>
      </c>
      <c r="I11" s="26">
        <v>221</v>
      </c>
      <c r="J11" s="26">
        <v>412</v>
      </c>
      <c r="K11" s="26">
        <v>2</v>
      </c>
      <c r="L11" s="26">
        <v>3</v>
      </c>
      <c r="M11" s="26">
        <v>1</v>
      </c>
      <c r="N11" s="26">
        <v>38527</v>
      </c>
      <c r="O11" s="26">
        <v>631</v>
      </c>
      <c r="P11" s="26">
        <v>112</v>
      </c>
      <c r="Q11" s="26">
        <v>25</v>
      </c>
      <c r="R11" s="26">
        <v>7</v>
      </c>
      <c r="S11" s="26"/>
      <c r="T11" s="26">
        <v>9</v>
      </c>
      <c r="U11" s="26"/>
      <c r="V11" s="26">
        <v>118</v>
      </c>
    </row>
    <row r="12" spans="1:22" ht="15">
      <c r="A12" s="52">
        <v>3</v>
      </c>
      <c r="B12" s="66" t="s">
        <v>238</v>
      </c>
      <c r="C12" s="26">
        <v>77668</v>
      </c>
      <c r="D12" s="26">
        <v>8578</v>
      </c>
      <c r="E12" s="26">
        <v>69090</v>
      </c>
      <c r="F12" s="26">
        <v>38900</v>
      </c>
      <c r="G12" s="26">
        <v>2</v>
      </c>
      <c r="H12" s="26">
        <v>7971</v>
      </c>
      <c r="I12" s="26">
        <v>291</v>
      </c>
      <c r="J12" s="26">
        <v>363</v>
      </c>
      <c r="K12" s="26">
        <v>6</v>
      </c>
      <c r="L12" s="26">
        <v>42</v>
      </c>
      <c r="M12" s="26">
        <v>5</v>
      </c>
      <c r="N12" s="26">
        <v>68732</v>
      </c>
      <c r="O12" s="26">
        <v>3020</v>
      </c>
      <c r="P12" s="26">
        <v>189</v>
      </c>
      <c r="Q12" s="26">
        <v>9</v>
      </c>
      <c r="R12" s="26">
        <v>2</v>
      </c>
      <c r="S12" s="26"/>
      <c r="T12" s="26">
        <v>2</v>
      </c>
      <c r="U12" s="26"/>
      <c r="V12" s="26">
        <v>336</v>
      </c>
    </row>
    <row r="13" spans="1:22" ht="15">
      <c r="A13" s="52">
        <v>4</v>
      </c>
      <c r="B13" s="66" t="s">
        <v>239</v>
      </c>
      <c r="C13" s="26">
        <v>54059</v>
      </c>
      <c r="D13" s="26">
        <v>7809</v>
      </c>
      <c r="E13" s="26">
        <v>46250</v>
      </c>
      <c r="F13" s="26">
        <v>38122</v>
      </c>
      <c r="G13" s="26">
        <v>297</v>
      </c>
      <c r="H13" s="26">
        <v>7125</v>
      </c>
      <c r="I13" s="26">
        <v>519</v>
      </c>
      <c r="J13" s="26">
        <v>3246</v>
      </c>
      <c r="K13" s="26"/>
      <c r="L13" s="26">
        <v>18</v>
      </c>
      <c r="M13" s="26"/>
      <c r="N13" s="26">
        <v>102532</v>
      </c>
      <c r="O13" s="26">
        <v>1620</v>
      </c>
      <c r="P13" s="26">
        <v>1314</v>
      </c>
      <c r="Q13" s="26">
        <v>18</v>
      </c>
      <c r="R13" s="26">
        <v>15</v>
      </c>
      <c r="S13" s="26"/>
      <c r="T13" s="26">
        <v>8</v>
      </c>
      <c r="U13" s="26"/>
      <c r="V13" s="26">
        <v>320</v>
      </c>
    </row>
    <row r="14" spans="1:22" ht="15">
      <c r="A14" s="52">
        <v>5</v>
      </c>
      <c r="B14" s="66" t="s">
        <v>240</v>
      </c>
      <c r="C14" s="26">
        <v>58843</v>
      </c>
      <c r="D14" s="26">
        <v>7356</v>
      </c>
      <c r="E14" s="26">
        <v>51487</v>
      </c>
      <c r="F14" s="26">
        <v>25679</v>
      </c>
      <c r="G14" s="26">
        <v>350</v>
      </c>
      <c r="H14" s="26">
        <v>9959</v>
      </c>
      <c r="I14" s="26">
        <v>247</v>
      </c>
      <c r="J14" s="26">
        <v>295</v>
      </c>
      <c r="K14" s="26">
        <v>2</v>
      </c>
      <c r="L14" s="26">
        <v>30</v>
      </c>
      <c r="M14" s="26">
        <v>4</v>
      </c>
      <c r="N14" s="26">
        <v>72008</v>
      </c>
      <c r="O14" s="26">
        <v>1345</v>
      </c>
      <c r="P14" s="26">
        <v>174</v>
      </c>
      <c r="Q14" s="26">
        <v>5</v>
      </c>
      <c r="R14" s="26">
        <v>2</v>
      </c>
      <c r="S14" s="26"/>
      <c r="T14" s="26">
        <v>1</v>
      </c>
      <c r="U14" s="26"/>
      <c r="V14" s="26">
        <v>150</v>
      </c>
    </row>
    <row r="15" spans="1:22" ht="15">
      <c r="A15" s="52">
        <v>6</v>
      </c>
      <c r="B15" s="66" t="s">
        <v>241</v>
      </c>
      <c r="C15" s="26">
        <v>41797</v>
      </c>
      <c r="D15" s="26">
        <v>4346</v>
      </c>
      <c r="E15" s="26">
        <v>37451</v>
      </c>
      <c r="F15" s="26">
        <v>10950</v>
      </c>
      <c r="G15" s="26">
        <v>285</v>
      </c>
      <c r="H15" s="26">
        <v>7122</v>
      </c>
      <c r="I15" s="26">
        <v>248</v>
      </c>
      <c r="J15" s="26">
        <v>256</v>
      </c>
      <c r="K15" s="26">
        <v>5</v>
      </c>
      <c r="L15" s="26">
        <v>34</v>
      </c>
      <c r="M15" s="26">
        <v>2</v>
      </c>
      <c r="N15" s="26">
        <v>99080</v>
      </c>
      <c r="O15" s="26">
        <v>2528</v>
      </c>
      <c r="P15" s="26">
        <v>610</v>
      </c>
      <c r="Q15" s="26">
        <v>95</v>
      </c>
      <c r="R15" s="26">
        <v>6</v>
      </c>
      <c r="S15" s="26"/>
      <c r="T15" s="26">
        <v>9</v>
      </c>
      <c r="U15" s="26"/>
      <c r="V15" s="26">
        <v>180</v>
      </c>
    </row>
    <row r="16" spans="1:22" ht="15">
      <c r="A16" s="113" t="s">
        <v>313</v>
      </c>
      <c r="B16" s="113"/>
      <c r="C16" s="33">
        <f>SUM(C10:C15)</f>
        <v>314346</v>
      </c>
      <c r="D16" s="33">
        <f aca="true" t="shared" si="0" ref="D16:V16">SUM(D10:D15)</f>
        <v>49342</v>
      </c>
      <c r="E16" s="33">
        <f t="shared" si="0"/>
        <v>265014</v>
      </c>
      <c r="F16" s="33">
        <f t="shared" si="0"/>
        <v>137876</v>
      </c>
      <c r="G16" s="33">
        <f t="shared" si="0"/>
        <v>1123</v>
      </c>
      <c r="H16" s="33">
        <f t="shared" si="0"/>
        <v>35385</v>
      </c>
      <c r="I16" s="33">
        <f t="shared" si="0"/>
        <v>1812</v>
      </c>
      <c r="J16" s="33">
        <f t="shared" si="0"/>
        <v>5933</v>
      </c>
      <c r="K16" s="33">
        <f t="shared" si="0"/>
        <v>18</v>
      </c>
      <c r="L16" s="33">
        <f t="shared" si="0"/>
        <v>134</v>
      </c>
      <c r="M16" s="33">
        <f t="shared" si="0"/>
        <v>12</v>
      </c>
      <c r="N16" s="33">
        <f t="shared" si="0"/>
        <v>463625</v>
      </c>
      <c r="O16" s="33">
        <f t="shared" si="0"/>
        <v>10439</v>
      </c>
      <c r="P16" s="33">
        <f t="shared" si="0"/>
        <v>2539</v>
      </c>
      <c r="Q16" s="33">
        <f t="shared" si="0"/>
        <v>179</v>
      </c>
      <c r="R16" s="33">
        <f t="shared" si="0"/>
        <v>55</v>
      </c>
      <c r="S16" s="33"/>
      <c r="T16" s="33">
        <f t="shared" si="0"/>
        <v>69</v>
      </c>
      <c r="U16" s="33"/>
      <c r="V16" s="33">
        <f t="shared" si="0"/>
        <v>1120</v>
      </c>
    </row>
    <row r="17" spans="1:22" ht="15.75" customHeight="1">
      <c r="A17" s="103" t="s">
        <v>303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</row>
    <row r="18" spans="1:22" ht="15">
      <c r="A18" s="51">
        <v>7</v>
      </c>
      <c r="B18" s="65" t="s">
        <v>242</v>
      </c>
      <c r="C18" s="39">
        <v>62756</v>
      </c>
      <c r="D18" s="39">
        <v>10239</v>
      </c>
      <c r="E18" s="39">
        <v>52517</v>
      </c>
      <c r="F18" s="39">
        <v>25000</v>
      </c>
      <c r="G18" s="39">
        <v>14</v>
      </c>
      <c r="H18" s="39">
        <v>4458</v>
      </c>
      <c r="I18" s="39">
        <v>226</v>
      </c>
      <c r="J18" s="39">
        <v>363</v>
      </c>
      <c r="K18" s="39">
        <v>3</v>
      </c>
      <c r="L18" s="39">
        <v>2</v>
      </c>
      <c r="M18" s="39">
        <v>2</v>
      </c>
      <c r="N18" s="39">
        <v>72539</v>
      </c>
      <c r="O18" s="39">
        <v>4268</v>
      </c>
      <c r="P18" s="39">
        <v>45</v>
      </c>
      <c r="Q18" s="39">
        <v>8</v>
      </c>
      <c r="R18" s="39">
        <v>12</v>
      </c>
      <c r="S18" s="39"/>
      <c r="T18" s="39">
        <v>25</v>
      </c>
      <c r="U18" s="39"/>
      <c r="V18" s="39">
        <v>35</v>
      </c>
    </row>
    <row r="19" spans="1:22" ht="15">
      <c r="A19" s="52">
        <v>8</v>
      </c>
      <c r="B19" s="66" t="s">
        <v>243</v>
      </c>
      <c r="C19" s="26">
        <v>49570</v>
      </c>
      <c r="D19" s="26">
        <v>9433</v>
      </c>
      <c r="E19" s="26">
        <v>40095</v>
      </c>
      <c r="F19" s="26"/>
      <c r="G19" s="26">
        <v>35</v>
      </c>
      <c r="H19" s="26">
        <v>8131</v>
      </c>
      <c r="I19" s="26">
        <v>270</v>
      </c>
      <c r="J19" s="26">
        <v>482</v>
      </c>
      <c r="K19" s="26">
        <v>1</v>
      </c>
      <c r="L19" s="26">
        <v>4</v>
      </c>
      <c r="M19" s="26">
        <v>1</v>
      </c>
      <c r="N19" s="26">
        <v>111480</v>
      </c>
      <c r="O19" s="26">
        <v>100</v>
      </c>
      <c r="P19" s="26">
        <v>56</v>
      </c>
      <c r="Q19" s="26">
        <v>19</v>
      </c>
      <c r="R19" s="26">
        <v>3</v>
      </c>
      <c r="S19" s="26"/>
      <c r="T19" s="26">
        <v>1</v>
      </c>
      <c r="U19" s="26"/>
      <c r="V19" s="26">
        <v>70</v>
      </c>
    </row>
    <row r="20" spans="1:22" ht="15">
      <c r="A20" s="52">
        <v>9</v>
      </c>
      <c r="B20" s="66" t="s">
        <v>244</v>
      </c>
      <c r="C20" s="26">
        <v>58636</v>
      </c>
      <c r="D20" s="26">
        <v>5591</v>
      </c>
      <c r="E20" s="26">
        <v>53045</v>
      </c>
      <c r="F20" s="26">
        <v>57129</v>
      </c>
      <c r="G20" s="26">
        <v>2</v>
      </c>
      <c r="H20" s="26">
        <v>13005</v>
      </c>
      <c r="I20" s="26">
        <v>212</v>
      </c>
      <c r="J20" s="26">
        <v>152</v>
      </c>
      <c r="K20" s="26">
        <v>0</v>
      </c>
      <c r="L20" s="26">
        <v>5</v>
      </c>
      <c r="M20" s="26">
        <v>2</v>
      </c>
      <c r="N20" s="26">
        <v>125450</v>
      </c>
      <c r="O20" s="26">
        <v>146</v>
      </c>
      <c r="P20" s="26">
        <v>735</v>
      </c>
      <c r="Q20" s="26">
        <v>35</v>
      </c>
      <c r="R20" s="26">
        <v>2</v>
      </c>
      <c r="S20" s="26"/>
      <c r="T20" s="26">
        <v>4</v>
      </c>
      <c r="U20" s="26"/>
      <c r="V20" s="26">
        <v>515</v>
      </c>
    </row>
    <row r="21" spans="1:22" ht="15">
      <c r="A21" s="52">
        <v>10</v>
      </c>
      <c r="B21" s="66" t="s">
        <v>245</v>
      </c>
      <c r="C21" s="26">
        <v>25554</v>
      </c>
      <c r="D21" s="26">
        <v>5317</v>
      </c>
      <c r="E21" s="26">
        <v>20237</v>
      </c>
      <c r="F21" s="26">
        <v>13084</v>
      </c>
      <c r="G21" s="26">
        <v>137</v>
      </c>
      <c r="H21" s="26">
        <v>3996</v>
      </c>
      <c r="I21" s="26">
        <v>160</v>
      </c>
      <c r="J21" s="26">
        <v>192</v>
      </c>
      <c r="K21" s="26">
        <v>0</v>
      </c>
      <c r="L21" s="26">
        <v>0</v>
      </c>
      <c r="M21" s="26">
        <v>0</v>
      </c>
      <c r="N21" s="26">
        <v>46351</v>
      </c>
      <c r="O21" s="26">
        <v>1329</v>
      </c>
      <c r="P21" s="26">
        <v>165</v>
      </c>
      <c r="Q21" s="26">
        <v>18</v>
      </c>
      <c r="R21" s="26">
        <v>28</v>
      </c>
      <c r="S21" s="26"/>
      <c r="T21" s="26">
        <v>18</v>
      </c>
      <c r="U21" s="26"/>
      <c r="V21" s="26">
        <v>122</v>
      </c>
    </row>
    <row r="22" spans="1:22" ht="15">
      <c r="A22" s="52">
        <v>11</v>
      </c>
      <c r="B22" s="66" t="s">
        <v>246</v>
      </c>
      <c r="C22" s="26">
        <v>37548</v>
      </c>
      <c r="D22" s="26">
        <v>8096</v>
      </c>
      <c r="E22" s="26">
        <v>29.452</v>
      </c>
      <c r="F22" s="26">
        <v>30000</v>
      </c>
      <c r="G22" s="26">
        <v>2</v>
      </c>
      <c r="H22" s="26">
        <v>5113</v>
      </c>
      <c r="I22" s="26">
        <v>270</v>
      </c>
      <c r="J22" s="26">
        <v>223</v>
      </c>
      <c r="K22" s="26">
        <v>10</v>
      </c>
      <c r="L22" s="26">
        <v>18</v>
      </c>
      <c r="M22" s="26">
        <v>1</v>
      </c>
      <c r="N22" s="26">
        <v>35670</v>
      </c>
      <c r="O22" s="26">
        <v>4587</v>
      </c>
      <c r="P22" s="26">
        <v>1989</v>
      </c>
      <c r="Q22" s="26">
        <v>0</v>
      </c>
      <c r="R22" s="26">
        <v>87</v>
      </c>
      <c r="S22" s="26"/>
      <c r="T22" s="26">
        <v>38</v>
      </c>
      <c r="U22" s="26"/>
      <c r="V22" s="26">
        <v>35</v>
      </c>
    </row>
    <row r="23" spans="1:22" ht="15">
      <c r="A23" s="52">
        <v>12</v>
      </c>
      <c r="B23" s="66" t="s">
        <v>247</v>
      </c>
      <c r="C23" s="26">
        <v>136097</v>
      </c>
      <c r="D23" s="26">
        <v>24088</v>
      </c>
      <c r="E23" s="26">
        <v>112009</v>
      </c>
      <c r="F23" s="26">
        <v>112009</v>
      </c>
      <c r="G23" s="26">
        <v>2</v>
      </c>
      <c r="H23" s="26">
        <v>14762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 ht="15">
      <c r="A24" s="113" t="s">
        <v>313</v>
      </c>
      <c r="B24" s="113"/>
      <c r="C24" s="33">
        <f>SUM(C18:C23)</f>
        <v>370161</v>
      </c>
      <c r="D24" s="33">
        <f aca="true" t="shared" si="1" ref="D24:V24">SUM(D18:D23)</f>
        <v>62764</v>
      </c>
      <c r="E24" s="33">
        <f t="shared" si="1"/>
        <v>277932.452</v>
      </c>
      <c r="F24" s="33">
        <f t="shared" si="1"/>
        <v>237222</v>
      </c>
      <c r="G24" s="33">
        <f t="shared" si="1"/>
        <v>192</v>
      </c>
      <c r="H24" s="33">
        <f t="shared" si="1"/>
        <v>49465</v>
      </c>
      <c r="I24" s="33">
        <f t="shared" si="1"/>
        <v>1138</v>
      </c>
      <c r="J24" s="33">
        <f t="shared" si="1"/>
        <v>1412</v>
      </c>
      <c r="K24" s="33">
        <f t="shared" si="1"/>
        <v>14</v>
      </c>
      <c r="L24" s="33">
        <f t="shared" si="1"/>
        <v>29</v>
      </c>
      <c r="M24" s="33">
        <f t="shared" si="1"/>
        <v>6</v>
      </c>
      <c r="N24" s="33">
        <f t="shared" si="1"/>
        <v>391490</v>
      </c>
      <c r="O24" s="33">
        <f t="shared" si="1"/>
        <v>10430</v>
      </c>
      <c r="P24" s="33">
        <f t="shared" si="1"/>
        <v>2990</v>
      </c>
      <c r="Q24" s="33">
        <f t="shared" si="1"/>
        <v>80</v>
      </c>
      <c r="R24" s="33">
        <f t="shared" si="1"/>
        <v>132</v>
      </c>
      <c r="S24" s="33"/>
      <c r="T24" s="33">
        <f t="shared" si="1"/>
        <v>86</v>
      </c>
      <c r="U24" s="33"/>
      <c r="V24" s="33">
        <f t="shared" si="1"/>
        <v>777</v>
      </c>
    </row>
    <row r="25" spans="1:22" ht="15.75" customHeight="1">
      <c r="A25" s="103" t="s">
        <v>304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</row>
    <row r="26" spans="1:22" ht="15">
      <c r="A26" s="51">
        <v>13</v>
      </c>
      <c r="B26" s="65" t="s">
        <v>248</v>
      </c>
      <c r="C26" s="39">
        <v>76125</v>
      </c>
      <c r="D26" s="39">
        <v>66583</v>
      </c>
      <c r="E26" s="39">
        <v>9542</v>
      </c>
      <c r="F26" s="39">
        <v>32000</v>
      </c>
      <c r="G26" s="39">
        <v>3</v>
      </c>
      <c r="H26" s="39">
        <v>10733</v>
      </c>
      <c r="I26" s="39">
        <v>141</v>
      </c>
      <c r="J26" s="39">
        <v>254</v>
      </c>
      <c r="K26" s="39">
        <v>0</v>
      </c>
      <c r="L26" s="39">
        <v>17</v>
      </c>
      <c r="M26" s="39">
        <v>4</v>
      </c>
      <c r="N26" s="39">
        <v>75605</v>
      </c>
      <c r="O26" s="39">
        <v>254</v>
      </c>
      <c r="P26" s="39">
        <v>83</v>
      </c>
      <c r="Q26" s="39">
        <v>3</v>
      </c>
      <c r="R26" s="39">
        <v>5</v>
      </c>
      <c r="S26" s="39"/>
      <c r="T26" s="39">
        <v>100</v>
      </c>
      <c r="U26" s="39"/>
      <c r="V26" s="39">
        <v>782</v>
      </c>
    </row>
    <row r="27" spans="1:22" ht="15">
      <c r="A27" s="52">
        <v>14</v>
      </c>
      <c r="B27" s="66" t="s">
        <v>249</v>
      </c>
      <c r="C27" s="26">
        <v>87406</v>
      </c>
      <c r="D27" s="26">
        <v>13575</v>
      </c>
      <c r="E27" s="26">
        <v>71205</v>
      </c>
      <c r="F27" s="26">
        <v>31575</v>
      </c>
      <c r="G27" s="26">
        <v>437</v>
      </c>
      <c r="H27" s="26">
        <v>16962</v>
      </c>
      <c r="I27" s="26">
        <v>523</v>
      </c>
      <c r="J27" s="26">
        <v>5310</v>
      </c>
      <c r="K27" s="26">
        <v>13</v>
      </c>
      <c r="L27" s="26">
        <v>57</v>
      </c>
      <c r="M27" s="26">
        <v>7</v>
      </c>
      <c r="N27" s="26">
        <v>238918</v>
      </c>
      <c r="O27" s="26">
        <v>3169</v>
      </c>
      <c r="P27" s="26">
        <v>1635</v>
      </c>
      <c r="Q27" s="26">
        <v>57</v>
      </c>
      <c r="R27" s="26">
        <v>228</v>
      </c>
      <c r="S27" s="26"/>
      <c r="T27" s="26">
        <v>12</v>
      </c>
      <c r="U27" s="26"/>
      <c r="V27" s="26">
        <v>410</v>
      </c>
    </row>
    <row r="28" spans="1:22" ht="15">
      <c r="A28" s="52">
        <v>15</v>
      </c>
      <c r="B28" s="66" t="s">
        <v>250</v>
      </c>
      <c r="C28" s="26">
        <v>100072</v>
      </c>
      <c r="D28" s="26">
        <v>11389</v>
      </c>
      <c r="E28" s="26">
        <v>88683</v>
      </c>
      <c r="F28" s="26">
        <v>49434</v>
      </c>
      <c r="G28" s="26">
        <v>2</v>
      </c>
      <c r="H28" s="26">
        <v>11055</v>
      </c>
      <c r="I28" s="26">
        <v>238</v>
      </c>
      <c r="J28" s="26">
        <v>218</v>
      </c>
      <c r="K28" s="26">
        <v>14</v>
      </c>
      <c r="L28" s="26">
        <v>26</v>
      </c>
      <c r="M28" s="26">
        <v>4</v>
      </c>
      <c r="N28" s="26">
        <v>120000</v>
      </c>
      <c r="O28" s="26">
        <v>195</v>
      </c>
      <c r="P28" s="26">
        <v>981</v>
      </c>
      <c r="Q28" s="26">
        <v>64</v>
      </c>
      <c r="R28" s="26">
        <v>2</v>
      </c>
      <c r="S28" s="26"/>
      <c r="T28" s="26">
        <v>3</v>
      </c>
      <c r="U28" s="26"/>
      <c r="V28" s="26">
        <v>146</v>
      </c>
    </row>
    <row r="29" spans="1:22" ht="15">
      <c r="A29" s="52">
        <v>16</v>
      </c>
      <c r="B29" s="66" t="s">
        <v>251</v>
      </c>
      <c r="C29" s="26">
        <v>104531</v>
      </c>
      <c r="D29" s="26">
        <v>11267</v>
      </c>
      <c r="E29" s="26">
        <v>93264</v>
      </c>
      <c r="F29" s="26">
        <v>40560</v>
      </c>
      <c r="G29" s="26">
        <v>539</v>
      </c>
      <c r="H29" s="26">
        <v>18483</v>
      </c>
      <c r="I29" s="26">
        <v>700</v>
      </c>
      <c r="J29" s="26">
        <v>5234</v>
      </c>
      <c r="K29" s="26">
        <v>58</v>
      </c>
      <c r="L29" s="26">
        <v>28</v>
      </c>
      <c r="M29" s="26">
        <v>2</v>
      </c>
      <c r="N29" s="26">
        <v>170865</v>
      </c>
      <c r="O29" s="26">
        <v>3317</v>
      </c>
      <c r="P29" s="26">
        <v>517</v>
      </c>
      <c r="Q29" s="26">
        <v>117</v>
      </c>
      <c r="R29" s="26">
        <v>8</v>
      </c>
      <c r="S29" s="26"/>
      <c r="T29" s="26">
        <v>4</v>
      </c>
      <c r="U29" s="26"/>
      <c r="V29" s="26">
        <v>105</v>
      </c>
    </row>
    <row r="30" spans="1:22" ht="15">
      <c r="A30" s="52">
        <v>17</v>
      </c>
      <c r="B30" s="66" t="s">
        <v>252</v>
      </c>
      <c r="C30" s="26">
        <v>128572</v>
      </c>
      <c r="D30" s="26">
        <v>55827</v>
      </c>
      <c r="E30" s="26">
        <v>72745</v>
      </c>
      <c r="F30" s="26">
        <v>32143</v>
      </c>
      <c r="G30" s="26">
        <v>240</v>
      </c>
      <c r="H30" s="26">
        <v>18331</v>
      </c>
      <c r="I30" s="26">
        <v>408</v>
      </c>
      <c r="J30" s="26">
        <v>319</v>
      </c>
      <c r="K30" s="26">
        <v>195</v>
      </c>
      <c r="L30" s="26">
        <v>237</v>
      </c>
      <c r="M30" s="26">
        <v>11</v>
      </c>
      <c r="N30" s="26">
        <v>118695</v>
      </c>
      <c r="O30" s="26">
        <v>1690</v>
      </c>
      <c r="P30" s="26">
        <v>635</v>
      </c>
      <c r="Q30" s="26">
        <v>152</v>
      </c>
      <c r="R30" s="26">
        <v>90</v>
      </c>
      <c r="S30" s="26"/>
      <c r="T30" s="26">
        <v>40</v>
      </c>
      <c r="U30" s="26"/>
      <c r="V30" s="26">
        <v>472</v>
      </c>
    </row>
    <row r="31" spans="1:22" ht="15">
      <c r="A31" s="113" t="s">
        <v>313</v>
      </c>
      <c r="B31" s="113"/>
      <c r="C31" s="33">
        <f>SUM(C26:C30)</f>
        <v>496706</v>
      </c>
      <c r="D31" s="33">
        <f aca="true" t="shared" si="2" ref="D31:V31">SUM(D26:D30)</f>
        <v>158641</v>
      </c>
      <c r="E31" s="33">
        <f t="shared" si="2"/>
        <v>335439</v>
      </c>
      <c r="F31" s="33">
        <f t="shared" si="2"/>
        <v>185712</v>
      </c>
      <c r="G31" s="33">
        <f t="shared" si="2"/>
        <v>1221</v>
      </c>
      <c r="H31" s="33">
        <f t="shared" si="2"/>
        <v>75564</v>
      </c>
      <c r="I31" s="33">
        <f t="shared" si="2"/>
        <v>2010</v>
      </c>
      <c r="J31" s="33">
        <f t="shared" si="2"/>
        <v>11335</v>
      </c>
      <c r="K31" s="33">
        <f t="shared" si="2"/>
        <v>280</v>
      </c>
      <c r="L31" s="33">
        <f t="shared" si="2"/>
        <v>365</v>
      </c>
      <c r="M31" s="33">
        <f t="shared" si="2"/>
        <v>28</v>
      </c>
      <c r="N31" s="33">
        <f t="shared" si="2"/>
        <v>724083</v>
      </c>
      <c r="O31" s="33">
        <f t="shared" si="2"/>
        <v>8625</v>
      </c>
      <c r="P31" s="33">
        <f t="shared" si="2"/>
        <v>3851</v>
      </c>
      <c r="Q31" s="33">
        <f t="shared" si="2"/>
        <v>393</v>
      </c>
      <c r="R31" s="33">
        <f t="shared" si="2"/>
        <v>333</v>
      </c>
      <c r="S31" s="33"/>
      <c r="T31" s="33">
        <f t="shared" si="2"/>
        <v>159</v>
      </c>
      <c r="U31" s="33"/>
      <c r="V31" s="33">
        <f t="shared" si="2"/>
        <v>1915</v>
      </c>
    </row>
    <row r="32" spans="1:22" ht="15.75" customHeight="1">
      <c r="A32" s="103" t="s">
        <v>312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</row>
    <row r="33" spans="1:22" ht="15">
      <c r="A33" s="51">
        <v>18</v>
      </c>
      <c r="B33" s="65" t="s">
        <v>253</v>
      </c>
      <c r="C33" s="39">
        <v>62154</v>
      </c>
      <c r="D33" s="39">
        <v>9245</v>
      </c>
      <c r="E33" s="39">
        <v>52909</v>
      </c>
      <c r="F33" s="39">
        <v>51236</v>
      </c>
      <c r="G33" s="39">
        <v>216</v>
      </c>
      <c r="H33" s="39">
        <v>14385</v>
      </c>
      <c r="I33" s="39">
        <v>325</v>
      </c>
      <c r="J33" s="39">
        <v>90</v>
      </c>
      <c r="K33" s="39">
        <v>7</v>
      </c>
      <c r="L33" s="39">
        <v>53</v>
      </c>
      <c r="M33" s="39">
        <v>8</v>
      </c>
      <c r="N33" s="39">
        <v>80000</v>
      </c>
      <c r="O33" s="39">
        <v>670</v>
      </c>
      <c r="P33" s="39">
        <v>19000</v>
      </c>
      <c r="Q33" s="39">
        <v>120</v>
      </c>
      <c r="R33" s="39">
        <v>3</v>
      </c>
      <c r="S33" s="39"/>
      <c r="T33" s="39">
        <v>2</v>
      </c>
      <c r="U33" s="39"/>
      <c r="V33" s="39">
        <v>210</v>
      </c>
    </row>
    <row r="34" spans="1:22" ht="15">
      <c r="A34" s="52">
        <v>19</v>
      </c>
      <c r="B34" s="66" t="s">
        <v>254</v>
      </c>
      <c r="C34" s="26">
        <v>669296</v>
      </c>
      <c r="D34" s="26">
        <v>88856</v>
      </c>
      <c r="E34" s="26">
        <v>580440</v>
      </c>
      <c r="F34" s="26">
        <v>16750</v>
      </c>
      <c r="G34" s="26">
        <v>1020</v>
      </c>
      <c r="H34" s="26">
        <v>80105</v>
      </c>
      <c r="I34" s="26">
        <v>1571</v>
      </c>
      <c r="J34" s="26">
        <v>665</v>
      </c>
      <c r="K34" s="26">
        <v>20</v>
      </c>
      <c r="L34" s="26">
        <v>35</v>
      </c>
      <c r="M34" s="26">
        <v>55</v>
      </c>
      <c r="N34" s="26">
        <v>824592</v>
      </c>
      <c r="O34" s="26">
        <v>975</v>
      </c>
      <c r="P34" s="26">
        <v>1032</v>
      </c>
      <c r="Q34" s="26">
        <v>460</v>
      </c>
      <c r="R34" s="26">
        <v>3</v>
      </c>
      <c r="S34" s="26"/>
      <c r="T34" s="26">
        <v>7</v>
      </c>
      <c r="U34" s="26"/>
      <c r="V34" s="26">
        <v>3084</v>
      </c>
    </row>
    <row r="35" spans="1:22" ht="15">
      <c r="A35" s="52">
        <v>20</v>
      </c>
      <c r="B35" s="66" t="s">
        <v>255</v>
      </c>
      <c r="C35" s="26">
        <v>105235</v>
      </c>
      <c r="D35" s="26">
        <v>22920</v>
      </c>
      <c r="E35" s="26">
        <v>82315</v>
      </c>
      <c r="F35" s="26">
        <v>53617</v>
      </c>
      <c r="G35" s="26">
        <v>14</v>
      </c>
      <c r="H35" s="26">
        <v>22235</v>
      </c>
      <c r="I35" s="26">
        <v>265</v>
      </c>
      <c r="J35" s="26">
        <v>356</v>
      </c>
      <c r="K35" s="26">
        <v>11</v>
      </c>
      <c r="L35" s="26">
        <v>34</v>
      </c>
      <c r="M35" s="26">
        <v>11</v>
      </c>
      <c r="N35" s="26">
        <v>419000</v>
      </c>
      <c r="O35" s="26">
        <v>4563</v>
      </c>
      <c r="P35" s="26">
        <v>362</v>
      </c>
      <c r="Q35" s="26">
        <v>134</v>
      </c>
      <c r="R35" s="26">
        <v>185</v>
      </c>
      <c r="S35" s="26"/>
      <c r="T35" s="26">
        <v>28</v>
      </c>
      <c r="U35" s="26"/>
      <c r="V35" s="26">
        <v>850</v>
      </c>
    </row>
    <row r="36" spans="1:22" ht="15">
      <c r="A36" s="52">
        <v>21</v>
      </c>
      <c r="B36" s="66" t="s">
        <v>256</v>
      </c>
      <c r="C36" s="26">
        <v>138181</v>
      </c>
      <c r="D36" s="26">
        <v>31526</v>
      </c>
      <c r="E36" s="26">
        <v>106655</v>
      </c>
      <c r="F36" s="26">
        <v>89236</v>
      </c>
      <c r="G36" s="26">
        <v>2</v>
      </c>
      <c r="H36" s="26">
        <v>33824</v>
      </c>
      <c r="I36" s="26">
        <v>515</v>
      </c>
      <c r="J36" s="26">
        <v>355</v>
      </c>
      <c r="K36" s="26">
        <v>81</v>
      </c>
      <c r="L36" s="26">
        <v>70</v>
      </c>
      <c r="M36" s="26">
        <v>7</v>
      </c>
      <c r="N36" s="26">
        <v>282636</v>
      </c>
      <c r="O36" s="26">
        <v>315</v>
      </c>
      <c r="P36" s="26">
        <v>142</v>
      </c>
      <c r="Q36" s="26">
        <v>45</v>
      </c>
      <c r="R36" s="26">
        <v>90</v>
      </c>
      <c r="S36" s="26"/>
      <c r="T36" s="26">
        <v>45</v>
      </c>
      <c r="U36" s="26"/>
      <c r="V36" s="26">
        <v>1672</v>
      </c>
    </row>
    <row r="37" spans="1:22" ht="15">
      <c r="A37" s="52">
        <v>22</v>
      </c>
      <c r="B37" s="66" t="s">
        <v>257</v>
      </c>
      <c r="C37" s="26">
        <v>76582</v>
      </c>
      <c r="D37" s="26">
        <v>11091</v>
      </c>
      <c r="E37" s="26">
        <v>65491</v>
      </c>
      <c r="F37" s="26">
        <v>58278</v>
      </c>
      <c r="G37" s="26">
        <v>28</v>
      </c>
      <c r="H37" s="26">
        <v>12358</v>
      </c>
      <c r="I37" s="26">
        <v>283</v>
      </c>
      <c r="J37" s="26">
        <v>153</v>
      </c>
      <c r="K37" s="26">
        <v>47</v>
      </c>
      <c r="L37" s="26">
        <v>17</v>
      </c>
      <c r="M37" s="26">
        <v>4</v>
      </c>
      <c r="N37" s="26">
        <v>125340</v>
      </c>
      <c r="O37" s="26">
        <v>1588</v>
      </c>
      <c r="P37" s="26">
        <v>531</v>
      </c>
      <c r="Q37" s="26">
        <v>32</v>
      </c>
      <c r="R37" s="26">
        <v>437</v>
      </c>
      <c r="S37" s="26"/>
      <c r="T37" s="26">
        <v>198</v>
      </c>
      <c r="U37" s="26"/>
      <c r="V37" s="26">
        <v>482</v>
      </c>
    </row>
    <row r="38" spans="1:22" ht="15">
      <c r="A38" s="52">
        <v>23</v>
      </c>
      <c r="B38" s="66" t="s">
        <v>258</v>
      </c>
      <c r="C38" s="26">
        <v>102289</v>
      </c>
      <c r="D38" s="26">
        <v>10153</v>
      </c>
      <c r="E38" s="26">
        <v>12635</v>
      </c>
      <c r="F38" s="26">
        <v>79501</v>
      </c>
      <c r="G38" s="26">
        <v>306</v>
      </c>
      <c r="H38" s="26">
        <v>14780</v>
      </c>
      <c r="I38" s="26">
        <v>884</v>
      </c>
      <c r="J38" s="26">
        <v>5158</v>
      </c>
      <c r="K38" s="26">
        <v>0</v>
      </c>
      <c r="L38" s="26">
        <v>0</v>
      </c>
      <c r="M38" s="26">
        <v>0</v>
      </c>
      <c r="N38" s="26">
        <v>195612</v>
      </c>
      <c r="O38" s="26">
        <v>4642</v>
      </c>
      <c r="P38" s="26">
        <v>606</v>
      </c>
      <c r="Q38" s="26">
        <v>148</v>
      </c>
      <c r="R38" s="26">
        <v>24</v>
      </c>
      <c r="S38" s="26"/>
      <c r="T38" s="26">
        <v>3</v>
      </c>
      <c r="U38" s="26"/>
      <c r="V38" s="26">
        <v>107</v>
      </c>
    </row>
    <row r="39" spans="1:22" ht="15">
      <c r="A39" s="52">
        <v>24</v>
      </c>
      <c r="B39" s="66" t="s">
        <v>259</v>
      </c>
      <c r="C39" s="26">
        <v>52120</v>
      </c>
      <c r="D39" s="26">
        <v>12962</v>
      </c>
      <c r="E39" s="26">
        <v>39158</v>
      </c>
      <c r="F39" s="26">
        <v>28993</v>
      </c>
      <c r="G39" s="26">
        <v>98</v>
      </c>
      <c r="H39" s="26">
        <v>16250</v>
      </c>
      <c r="I39" s="26">
        <v>195</v>
      </c>
      <c r="J39" s="26">
        <v>211</v>
      </c>
      <c r="K39" s="26">
        <v>8</v>
      </c>
      <c r="L39" s="26">
        <v>5</v>
      </c>
      <c r="M39" s="26">
        <v>3</v>
      </c>
      <c r="N39" s="26">
        <v>146934</v>
      </c>
      <c r="O39" s="26">
        <v>26</v>
      </c>
      <c r="P39" s="26">
        <v>108</v>
      </c>
      <c r="Q39" s="26">
        <v>25</v>
      </c>
      <c r="R39" s="26">
        <v>319</v>
      </c>
      <c r="S39" s="26"/>
      <c r="T39" s="26">
        <v>105</v>
      </c>
      <c r="U39" s="26"/>
      <c r="V39" s="26">
        <v>478</v>
      </c>
    </row>
    <row r="40" spans="1:22" ht="15">
      <c r="A40" s="52">
        <v>25</v>
      </c>
      <c r="B40" s="66" t="s">
        <v>260</v>
      </c>
      <c r="C40" s="26">
        <v>90221</v>
      </c>
      <c r="D40" s="26">
        <v>10697</v>
      </c>
      <c r="E40" s="26">
        <v>82205</v>
      </c>
      <c r="F40" s="26">
        <v>65031</v>
      </c>
      <c r="G40" s="26">
        <v>433</v>
      </c>
      <c r="H40" s="26">
        <v>22213</v>
      </c>
      <c r="I40" s="26">
        <v>383</v>
      </c>
      <c r="J40" s="26">
        <v>508</v>
      </c>
      <c r="K40" s="26">
        <v>23</v>
      </c>
      <c r="L40" s="26">
        <v>39</v>
      </c>
      <c r="M40" s="26">
        <v>6</v>
      </c>
      <c r="N40" s="26">
        <v>150222</v>
      </c>
      <c r="O40" s="26">
        <v>1437</v>
      </c>
      <c r="P40" s="26">
        <v>5312</v>
      </c>
      <c r="Q40" s="26">
        <v>226</v>
      </c>
      <c r="R40" s="26">
        <v>54</v>
      </c>
      <c r="S40" s="26"/>
      <c r="T40" s="26">
        <v>39</v>
      </c>
      <c r="U40" s="26"/>
      <c r="V40" s="26">
        <v>586</v>
      </c>
    </row>
    <row r="41" spans="1:22" ht="15">
      <c r="A41" s="113" t="s">
        <v>313</v>
      </c>
      <c r="B41" s="113"/>
      <c r="C41" s="33">
        <f>SUM(C33:C40)</f>
        <v>1296078</v>
      </c>
      <c r="D41" s="33">
        <f aca="true" t="shared" si="3" ref="D41:V41">SUM(D33:D40)</f>
        <v>197450</v>
      </c>
      <c r="E41" s="33">
        <f t="shared" si="3"/>
        <v>1021808</v>
      </c>
      <c r="F41" s="33">
        <f t="shared" si="3"/>
        <v>442642</v>
      </c>
      <c r="G41" s="33">
        <f t="shared" si="3"/>
        <v>2117</v>
      </c>
      <c r="H41" s="33">
        <f t="shared" si="3"/>
        <v>216150</v>
      </c>
      <c r="I41" s="33">
        <f t="shared" si="3"/>
        <v>4421</v>
      </c>
      <c r="J41" s="33">
        <f t="shared" si="3"/>
        <v>7496</v>
      </c>
      <c r="K41" s="33">
        <f t="shared" si="3"/>
        <v>197</v>
      </c>
      <c r="L41" s="33">
        <f t="shared" si="3"/>
        <v>253</v>
      </c>
      <c r="M41" s="33">
        <f t="shared" si="3"/>
        <v>94</v>
      </c>
      <c r="N41" s="33">
        <f t="shared" si="3"/>
        <v>2224336</v>
      </c>
      <c r="O41" s="33">
        <f t="shared" si="3"/>
        <v>14216</v>
      </c>
      <c r="P41" s="33">
        <f t="shared" si="3"/>
        <v>27093</v>
      </c>
      <c r="Q41" s="33">
        <f t="shared" si="3"/>
        <v>1190</v>
      </c>
      <c r="R41" s="33">
        <f t="shared" si="3"/>
        <v>1115</v>
      </c>
      <c r="S41" s="33"/>
      <c r="T41" s="33">
        <f t="shared" si="3"/>
        <v>427</v>
      </c>
      <c r="U41" s="33"/>
      <c r="V41" s="33">
        <f t="shared" si="3"/>
        <v>7469</v>
      </c>
    </row>
    <row r="42" spans="1:22" ht="15.75" customHeight="1">
      <c r="A42" s="103" t="s">
        <v>311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</row>
    <row r="43" spans="1:22" ht="15">
      <c r="A43" s="51">
        <v>26</v>
      </c>
      <c r="B43" s="65" t="s">
        <v>261</v>
      </c>
      <c r="C43" s="39">
        <v>265854</v>
      </c>
      <c r="D43" s="39">
        <v>28220</v>
      </c>
      <c r="E43" s="39">
        <v>237634</v>
      </c>
      <c r="F43" s="39">
        <v>101286</v>
      </c>
      <c r="G43" s="39">
        <v>6</v>
      </c>
      <c r="H43" s="39">
        <v>45200</v>
      </c>
      <c r="I43" s="39">
        <v>878</v>
      </c>
      <c r="J43" s="39">
        <v>599</v>
      </c>
      <c r="K43" s="39">
        <v>50</v>
      </c>
      <c r="L43" s="39">
        <v>79</v>
      </c>
      <c r="M43" s="39">
        <v>14</v>
      </c>
      <c r="N43" s="39">
        <v>538500</v>
      </c>
      <c r="O43" s="39">
        <v>6018</v>
      </c>
      <c r="P43" s="39">
        <v>3697</v>
      </c>
      <c r="Q43" s="39">
        <v>121</v>
      </c>
      <c r="R43" s="39">
        <v>10</v>
      </c>
      <c r="S43" s="39"/>
      <c r="T43" s="39">
        <v>40</v>
      </c>
      <c r="U43" s="39"/>
      <c r="V43" s="39">
        <v>175</v>
      </c>
    </row>
    <row r="44" spans="1:22" ht="15">
      <c r="A44" s="52">
        <v>27</v>
      </c>
      <c r="B44" s="66" t="s">
        <v>262</v>
      </c>
      <c r="C44" s="26">
        <v>185750</v>
      </c>
      <c r="D44" s="26">
        <v>20505</v>
      </c>
      <c r="E44" s="26">
        <v>165245</v>
      </c>
      <c r="F44" s="26">
        <v>185750</v>
      </c>
      <c r="G44" s="26">
        <v>5</v>
      </c>
      <c r="H44" s="26">
        <v>34145</v>
      </c>
      <c r="I44" s="26">
        <v>743</v>
      </c>
      <c r="J44" s="26">
        <v>559</v>
      </c>
      <c r="K44" s="26">
        <v>18</v>
      </c>
      <c r="L44" s="26">
        <v>48</v>
      </c>
      <c r="M44" s="26">
        <v>9</v>
      </c>
      <c r="N44" s="26">
        <v>254738</v>
      </c>
      <c r="O44" s="26">
        <v>9438</v>
      </c>
      <c r="P44" s="26">
        <v>320</v>
      </c>
      <c r="Q44" s="26">
        <v>15</v>
      </c>
      <c r="R44" s="26">
        <v>78</v>
      </c>
      <c r="S44" s="26"/>
      <c r="T44" s="26">
        <v>39</v>
      </c>
      <c r="U44" s="26"/>
      <c r="V44" s="26">
        <v>560</v>
      </c>
    </row>
    <row r="45" spans="1:22" ht="15">
      <c r="A45" s="52">
        <v>28</v>
      </c>
      <c r="B45" s="66" t="s">
        <v>263</v>
      </c>
      <c r="C45" s="26">
        <v>70617</v>
      </c>
      <c r="D45" s="26">
        <v>11429</v>
      </c>
      <c r="E45" s="26">
        <v>59188</v>
      </c>
      <c r="F45" s="26">
        <v>53559</v>
      </c>
      <c r="G45" s="26">
        <v>138</v>
      </c>
      <c r="H45" s="26">
        <v>16654</v>
      </c>
      <c r="I45" s="26">
        <v>565</v>
      </c>
      <c r="J45" s="26">
        <v>149</v>
      </c>
      <c r="K45" s="26">
        <v>2</v>
      </c>
      <c r="L45" s="26">
        <v>33</v>
      </c>
      <c r="M45" s="26">
        <v>11</v>
      </c>
      <c r="N45" s="26">
        <v>286160</v>
      </c>
      <c r="O45" s="26">
        <v>2651</v>
      </c>
      <c r="P45" s="26">
        <v>293</v>
      </c>
      <c r="Q45" s="26">
        <v>40</v>
      </c>
      <c r="R45" s="26">
        <v>44</v>
      </c>
      <c r="S45" s="26">
        <v>19</v>
      </c>
      <c r="T45" s="26">
        <v>19</v>
      </c>
      <c r="U45" s="26"/>
      <c r="V45" s="26">
        <v>235</v>
      </c>
    </row>
    <row r="46" spans="1:22" ht="15">
      <c r="A46" s="52">
        <v>29</v>
      </c>
      <c r="B46" s="66" t="s">
        <v>264</v>
      </c>
      <c r="C46" s="26">
        <v>54989</v>
      </c>
      <c r="D46" s="26">
        <v>12322</v>
      </c>
      <c r="E46" s="26">
        <v>42667</v>
      </c>
      <c r="F46" s="26">
        <v>37927</v>
      </c>
      <c r="G46" s="26">
        <v>202</v>
      </c>
      <c r="H46" s="26">
        <v>11574</v>
      </c>
      <c r="I46" s="26">
        <v>263</v>
      </c>
      <c r="J46" s="26">
        <v>199</v>
      </c>
      <c r="K46" s="26">
        <v>10</v>
      </c>
      <c r="L46" s="26">
        <v>17</v>
      </c>
      <c r="M46" s="26"/>
      <c r="N46" s="26">
        <v>127450</v>
      </c>
      <c r="O46" s="26">
        <v>1624</v>
      </c>
      <c r="P46" s="26">
        <v>329</v>
      </c>
      <c r="Q46" s="26">
        <v>18</v>
      </c>
      <c r="R46" s="26">
        <v>2</v>
      </c>
      <c r="S46" s="26"/>
      <c r="T46" s="26">
        <v>3</v>
      </c>
      <c r="U46" s="26"/>
      <c r="V46" s="26">
        <v>167</v>
      </c>
    </row>
    <row r="47" spans="1:22" ht="15">
      <c r="A47" s="52">
        <v>30</v>
      </c>
      <c r="B47" s="66" t="s">
        <v>265</v>
      </c>
      <c r="C47" s="26">
        <v>55788</v>
      </c>
      <c r="D47" s="26">
        <v>5271</v>
      </c>
      <c r="E47" s="26">
        <v>48169</v>
      </c>
      <c r="F47" s="26">
        <v>4278</v>
      </c>
      <c r="G47" s="26">
        <v>4</v>
      </c>
      <c r="H47" s="26">
        <v>11500</v>
      </c>
      <c r="I47" s="26">
        <v>230</v>
      </c>
      <c r="J47" s="26">
        <v>235</v>
      </c>
      <c r="K47" s="26">
        <v>3</v>
      </c>
      <c r="L47" s="26">
        <v>14</v>
      </c>
      <c r="M47" s="26">
        <v>3</v>
      </c>
      <c r="N47" s="26">
        <v>82668</v>
      </c>
      <c r="O47" s="26">
        <v>1089</v>
      </c>
      <c r="P47" s="26">
        <v>621</v>
      </c>
      <c r="Q47" s="26">
        <v>10</v>
      </c>
      <c r="R47" s="26">
        <v>10</v>
      </c>
      <c r="S47" s="26"/>
      <c r="T47" s="26">
        <v>17</v>
      </c>
      <c r="U47" s="26"/>
      <c r="V47" s="26">
        <v>73</v>
      </c>
    </row>
    <row r="48" spans="1:22" ht="15">
      <c r="A48" s="52">
        <v>31</v>
      </c>
      <c r="B48" s="66" t="s">
        <v>266</v>
      </c>
      <c r="C48" s="26">
        <v>95230</v>
      </c>
      <c r="D48" s="26">
        <v>10004</v>
      </c>
      <c r="E48" s="26">
        <v>85226</v>
      </c>
      <c r="F48" s="26">
        <v>5435</v>
      </c>
      <c r="G48" s="26">
        <v>2</v>
      </c>
      <c r="H48" s="26">
        <v>13095</v>
      </c>
      <c r="I48" s="26">
        <v>274</v>
      </c>
      <c r="J48" s="26">
        <v>397</v>
      </c>
      <c r="K48" s="26">
        <v>2</v>
      </c>
      <c r="L48" s="26">
        <v>16</v>
      </c>
      <c r="M48" s="26">
        <v>6</v>
      </c>
      <c r="N48" s="26">
        <v>111746</v>
      </c>
      <c r="O48" s="26">
        <v>1386</v>
      </c>
      <c r="P48" s="26">
        <v>47</v>
      </c>
      <c r="Q48" s="26">
        <v>35</v>
      </c>
      <c r="R48" s="26">
        <v>1</v>
      </c>
      <c r="S48" s="26"/>
      <c r="T48" s="26">
        <v>3</v>
      </c>
      <c r="U48" s="26"/>
      <c r="V48" s="26">
        <v>197</v>
      </c>
    </row>
    <row r="49" spans="1:22" ht="15">
      <c r="A49" s="113" t="s">
        <v>313</v>
      </c>
      <c r="B49" s="113"/>
      <c r="C49" s="33">
        <f>SUM(C43:C48)</f>
        <v>728228</v>
      </c>
      <c r="D49" s="33">
        <f aca="true" t="shared" si="4" ref="D49:V49">SUM(D43:D48)</f>
        <v>87751</v>
      </c>
      <c r="E49" s="33">
        <f t="shared" si="4"/>
        <v>638129</v>
      </c>
      <c r="F49" s="33">
        <f t="shared" si="4"/>
        <v>388235</v>
      </c>
      <c r="G49" s="33">
        <f t="shared" si="4"/>
        <v>357</v>
      </c>
      <c r="H49" s="33">
        <f t="shared" si="4"/>
        <v>132168</v>
      </c>
      <c r="I49" s="33">
        <f t="shared" si="4"/>
        <v>2953</v>
      </c>
      <c r="J49" s="33">
        <f t="shared" si="4"/>
        <v>2138</v>
      </c>
      <c r="K49" s="33">
        <f t="shared" si="4"/>
        <v>85</v>
      </c>
      <c r="L49" s="33">
        <f t="shared" si="4"/>
        <v>207</v>
      </c>
      <c r="M49" s="33">
        <f t="shared" si="4"/>
        <v>43</v>
      </c>
      <c r="N49" s="33">
        <f t="shared" si="4"/>
        <v>1401262</v>
      </c>
      <c r="O49" s="33">
        <f t="shared" si="4"/>
        <v>22206</v>
      </c>
      <c r="P49" s="33">
        <f t="shared" si="4"/>
        <v>5307</v>
      </c>
      <c r="Q49" s="33">
        <f t="shared" si="4"/>
        <v>239</v>
      </c>
      <c r="R49" s="33">
        <f t="shared" si="4"/>
        <v>145</v>
      </c>
      <c r="S49" s="33"/>
      <c r="T49" s="33">
        <f t="shared" si="4"/>
        <v>121</v>
      </c>
      <c r="U49" s="33"/>
      <c r="V49" s="33">
        <f t="shared" si="4"/>
        <v>1407</v>
      </c>
    </row>
    <row r="50" spans="1:22" ht="15.75" customHeight="1">
      <c r="A50" s="103" t="s">
        <v>310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</row>
    <row r="51" spans="1:22" ht="15">
      <c r="A51" s="51">
        <v>32</v>
      </c>
      <c r="B51" s="65" t="s">
        <v>267</v>
      </c>
      <c r="C51" s="39">
        <v>119242</v>
      </c>
      <c r="D51" s="39">
        <v>15428</v>
      </c>
      <c r="E51" s="39">
        <v>103814</v>
      </c>
      <c r="F51" s="39">
        <v>65782</v>
      </c>
      <c r="G51" s="39">
        <v>39</v>
      </c>
      <c r="H51" s="39">
        <v>11250</v>
      </c>
      <c r="I51" s="39">
        <v>575</v>
      </c>
      <c r="J51" s="39">
        <v>4315</v>
      </c>
      <c r="K51" s="39">
        <v>23</v>
      </c>
      <c r="L51" s="39">
        <v>172</v>
      </c>
      <c r="M51" s="39">
        <v>11</v>
      </c>
      <c r="N51" s="39">
        <v>167670</v>
      </c>
      <c r="O51" s="39">
        <v>691</v>
      </c>
      <c r="P51" s="39">
        <v>735</v>
      </c>
      <c r="Q51" s="39">
        <v>22</v>
      </c>
      <c r="R51" s="39"/>
      <c r="S51" s="39"/>
      <c r="T51" s="39"/>
      <c r="U51" s="39"/>
      <c r="V51" s="39"/>
    </row>
    <row r="52" spans="1:22" ht="15">
      <c r="A52" s="52">
        <v>33</v>
      </c>
      <c r="B52" s="66" t="s">
        <v>268</v>
      </c>
      <c r="C52" s="26">
        <v>98687</v>
      </c>
      <c r="D52" s="26">
        <v>11464</v>
      </c>
      <c r="E52" s="26">
        <v>87223</v>
      </c>
      <c r="F52" s="26">
        <v>39977</v>
      </c>
      <c r="G52" s="26">
        <v>2</v>
      </c>
      <c r="H52" s="26">
        <v>22418</v>
      </c>
      <c r="I52" s="26">
        <v>513</v>
      </c>
      <c r="J52" s="26">
        <v>255</v>
      </c>
      <c r="K52" s="26">
        <v>17</v>
      </c>
      <c r="L52" s="26">
        <v>25</v>
      </c>
      <c r="M52" s="26">
        <v>10</v>
      </c>
      <c r="N52" s="26">
        <v>95290</v>
      </c>
      <c r="O52" s="26">
        <v>1300</v>
      </c>
      <c r="P52" s="26"/>
      <c r="Q52" s="26">
        <v>152</v>
      </c>
      <c r="R52" s="26">
        <v>2</v>
      </c>
      <c r="S52" s="26"/>
      <c r="T52" s="26">
        <v>2</v>
      </c>
      <c r="U52" s="26"/>
      <c r="V52" s="26">
        <v>107</v>
      </c>
    </row>
    <row r="53" spans="1:22" ht="15">
      <c r="A53" s="52">
        <v>34</v>
      </c>
      <c r="B53" s="66" t="s">
        <v>269</v>
      </c>
      <c r="C53" s="26">
        <v>63504</v>
      </c>
      <c r="D53" s="26">
        <v>10036</v>
      </c>
      <c r="E53" s="26">
        <v>53468</v>
      </c>
      <c r="F53" s="26">
        <v>60986</v>
      </c>
      <c r="G53" s="26" t="s">
        <v>386</v>
      </c>
      <c r="H53" s="26">
        <v>18727</v>
      </c>
      <c r="I53" s="26">
        <v>522</v>
      </c>
      <c r="J53" s="26">
        <v>3368</v>
      </c>
      <c r="K53" s="26">
        <v>58</v>
      </c>
      <c r="L53" s="26">
        <v>100</v>
      </c>
      <c r="M53" s="26">
        <v>3</v>
      </c>
      <c r="N53" s="26">
        <v>385000</v>
      </c>
      <c r="O53" s="26">
        <v>212</v>
      </c>
      <c r="P53" s="26">
        <v>525</v>
      </c>
      <c r="Q53" s="26">
        <v>2</v>
      </c>
      <c r="R53" s="26">
        <v>4</v>
      </c>
      <c r="S53" s="26"/>
      <c r="T53" s="26">
        <v>5</v>
      </c>
      <c r="U53" s="26"/>
      <c r="V53" s="26">
        <v>1149</v>
      </c>
    </row>
    <row r="54" spans="1:22" ht="15">
      <c r="A54" s="52">
        <v>35</v>
      </c>
      <c r="B54" s="66" t="s">
        <v>270</v>
      </c>
      <c r="C54" s="26">
        <v>52027</v>
      </c>
      <c r="D54" s="26">
        <v>8012</v>
      </c>
      <c r="E54" s="26">
        <v>44015</v>
      </c>
      <c r="F54" s="26">
        <v>44059</v>
      </c>
      <c r="G54" s="26">
        <v>313</v>
      </c>
      <c r="H54" s="26">
        <v>10816</v>
      </c>
      <c r="I54" s="26">
        <v>382</v>
      </c>
      <c r="J54" s="26">
        <v>1387</v>
      </c>
      <c r="K54" s="26">
        <v>0</v>
      </c>
      <c r="L54" s="26">
        <v>5</v>
      </c>
      <c r="M54" s="26">
        <v>1</v>
      </c>
      <c r="N54" s="26">
        <v>106197</v>
      </c>
      <c r="O54" s="26">
        <v>600</v>
      </c>
      <c r="P54" s="26">
        <v>59</v>
      </c>
      <c r="Q54" s="26">
        <v>5</v>
      </c>
      <c r="R54" s="26">
        <v>55</v>
      </c>
      <c r="S54" s="26"/>
      <c r="T54" s="26">
        <v>40</v>
      </c>
      <c r="U54" s="26"/>
      <c r="V54" s="26">
        <v>82</v>
      </c>
    </row>
    <row r="55" spans="1:22" ht="15">
      <c r="A55" s="52">
        <v>36</v>
      </c>
      <c r="B55" s="66" t="s">
        <v>271</v>
      </c>
      <c r="C55" s="26">
        <v>76217</v>
      </c>
      <c r="D55" s="26">
        <v>11320</v>
      </c>
      <c r="E55" s="26">
        <v>64897</v>
      </c>
      <c r="F55" s="26">
        <v>27119</v>
      </c>
      <c r="G55" s="26">
        <v>80</v>
      </c>
      <c r="H55" s="26">
        <v>22160</v>
      </c>
      <c r="I55" s="26">
        <v>2153</v>
      </c>
      <c r="J55" s="26">
        <v>403</v>
      </c>
      <c r="K55" s="26">
        <v>12</v>
      </c>
      <c r="L55" s="26">
        <v>34</v>
      </c>
      <c r="M55" s="26">
        <v>10</v>
      </c>
      <c r="N55" s="26">
        <v>198402</v>
      </c>
      <c r="O55" s="26">
        <v>772</v>
      </c>
      <c r="P55" s="26">
        <v>95</v>
      </c>
      <c r="Q55" s="26">
        <v>5281</v>
      </c>
      <c r="R55" s="26">
        <v>53</v>
      </c>
      <c r="S55" s="26" t="e">
        <v>#REF!</v>
      </c>
      <c r="T55" s="26">
        <v>31</v>
      </c>
      <c r="U55" s="26" t="e">
        <v>#REF!</v>
      </c>
      <c r="V55" s="26">
        <v>354</v>
      </c>
    </row>
    <row r="56" spans="1:22" ht="15">
      <c r="A56" s="52">
        <v>37</v>
      </c>
      <c r="B56" s="66" t="s">
        <v>272</v>
      </c>
      <c r="C56" s="26">
        <v>29945</v>
      </c>
      <c r="D56" s="26">
        <v>8172</v>
      </c>
      <c r="E56" s="26">
        <v>21773</v>
      </c>
      <c r="F56" s="26">
        <v>10391</v>
      </c>
      <c r="G56" s="26">
        <v>116</v>
      </c>
      <c r="H56" s="26">
        <v>8061</v>
      </c>
      <c r="I56" s="26">
        <v>123</v>
      </c>
      <c r="J56" s="26">
        <v>198</v>
      </c>
      <c r="K56" s="26">
        <v>2</v>
      </c>
      <c r="L56" s="26">
        <v>13</v>
      </c>
      <c r="M56" s="26">
        <v>0</v>
      </c>
      <c r="N56" s="26">
        <v>41839</v>
      </c>
      <c r="O56" s="26">
        <v>763</v>
      </c>
      <c r="P56" s="26">
        <v>532</v>
      </c>
      <c r="Q56" s="26">
        <v>61</v>
      </c>
      <c r="R56" s="26">
        <v>47</v>
      </c>
      <c r="S56" s="26">
        <v>0</v>
      </c>
      <c r="T56" s="26">
        <v>13</v>
      </c>
      <c r="U56" s="26">
        <v>0</v>
      </c>
      <c r="V56" s="26">
        <v>144</v>
      </c>
    </row>
    <row r="57" spans="1:22" ht="15">
      <c r="A57" s="52">
        <v>38</v>
      </c>
      <c r="B57" s="66" t="s">
        <v>273</v>
      </c>
      <c r="C57" s="26">
        <v>114565</v>
      </c>
      <c r="D57" s="26">
        <v>13447</v>
      </c>
      <c r="E57" s="26">
        <v>128118</v>
      </c>
      <c r="F57" s="26">
        <v>47878</v>
      </c>
      <c r="G57" s="26">
        <v>389</v>
      </c>
      <c r="H57" s="26">
        <v>22003</v>
      </c>
      <c r="I57" s="26">
        <v>293</v>
      </c>
      <c r="J57" s="26">
        <v>1385</v>
      </c>
      <c r="K57" s="26">
        <v>22</v>
      </c>
      <c r="L57" s="26">
        <v>31</v>
      </c>
      <c r="M57" s="26">
        <v>9</v>
      </c>
      <c r="N57" s="26">
        <v>185542</v>
      </c>
      <c r="O57" s="26">
        <v>2863</v>
      </c>
      <c r="P57" s="26">
        <v>573</v>
      </c>
      <c r="Q57" s="26">
        <v>42</v>
      </c>
      <c r="R57" s="26">
        <v>92</v>
      </c>
      <c r="S57" s="26"/>
      <c r="T57" s="26">
        <v>66</v>
      </c>
      <c r="U57" s="26"/>
      <c r="V57" s="26">
        <v>326</v>
      </c>
    </row>
    <row r="58" spans="1:22" ht="15">
      <c r="A58" s="113" t="s">
        <v>313</v>
      </c>
      <c r="B58" s="113"/>
      <c r="C58" s="33">
        <f>SUM(C51:C57)</f>
        <v>554187</v>
      </c>
      <c r="D58" s="33">
        <f aca="true" t="shared" si="5" ref="D58:V58">SUM(D51:D57)</f>
        <v>77879</v>
      </c>
      <c r="E58" s="33">
        <f t="shared" si="5"/>
        <v>503308</v>
      </c>
      <c r="F58" s="33">
        <f t="shared" si="5"/>
        <v>296192</v>
      </c>
      <c r="G58" s="33">
        <f t="shared" si="5"/>
        <v>939</v>
      </c>
      <c r="H58" s="33">
        <f t="shared" si="5"/>
        <v>115435</v>
      </c>
      <c r="I58" s="33">
        <f t="shared" si="5"/>
        <v>4561</v>
      </c>
      <c r="J58" s="33">
        <f t="shared" si="5"/>
        <v>11311</v>
      </c>
      <c r="K58" s="33">
        <f t="shared" si="5"/>
        <v>134</v>
      </c>
      <c r="L58" s="33">
        <f t="shared" si="5"/>
        <v>380</v>
      </c>
      <c r="M58" s="33">
        <f t="shared" si="5"/>
        <v>44</v>
      </c>
      <c r="N58" s="33">
        <f t="shared" si="5"/>
        <v>1179940</v>
      </c>
      <c r="O58" s="33">
        <f t="shared" si="5"/>
        <v>7201</v>
      </c>
      <c r="P58" s="33">
        <f t="shared" si="5"/>
        <v>2519</v>
      </c>
      <c r="Q58" s="33">
        <f t="shared" si="5"/>
        <v>5565</v>
      </c>
      <c r="R58" s="33">
        <f t="shared" si="5"/>
        <v>253</v>
      </c>
      <c r="S58" s="33"/>
      <c r="T58" s="33">
        <f t="shared" si="5"/>
        <v>157</v>
      </c>
      <c r="U58" s="33"/>
      <c r="V58" s="33">
        <f t="shared" si="5"/>
        <v>2162</v>
      </c>
    </row>
    <row r="59" spans="1:22" ht="15.75" customHeight="1">
      <c r="A59" s="103" t="s">
        <v>309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</row>
    <row r="60" spans="1:22" ht="15">
      <c r="A60" s="51">
        <v>39</v>
      </c>
      <c r="B60" s="65" t="s">
        <v>274</v>
      </c>
      <c r="C60" s="39">
        <v>128729</v>
      </c>
      <c r="D60" s="39">
        <v>13841</v>
      </c>
      <c r="E60" s="39">
        <v>114888</v>
      </c>
      <c r="F60" s="39">
        <v>643645</v>
      </c>
      <c r="G60" s="39">
        <v>450</v>
      </c>
      <c r="H60" s="39">
        <v>31371</v>
      </c>
      <c r="I60" s="39">
        <v>366</v>
      </c>
      <c r="J60" s="39">
        <v>203</v>
      </c>
      <c r="K60" s="39">
        <v>10</v>
      </c>
      <c r="L60" s="39">
        <v>27</v>
      </c>
      <c r="M60" s="39">
        <v>8</v>
      </c>
      <c r="N60" s="39">
        <v>306942</v>
      </c>
      <c r="O60" s="39">
        <v>1820</v>
      </c>
      <c r="P60" s="39">
        <v>260</v>
      </c>
      <c r="Q60" s="39">
        <v>60</v>
      </c>
      <c r="R60" s="39">
        <v>568</v>
      </c>
      <c r="S60" s="39"/>
      <c r="T60" s="39">
        <v>356</v>
      </c>
      <c r="U60" s="39"/>
      <c r="V60" s="39">
        <v>705</v>
      </c>
    </row>
    <row r="61" spans="1:22" ht="15">
      <c r="A61" s="52">
        <v>40</v>
      </c>
      <c r="B61" s="66" t="s">
        <v>275</v>
      </c>
      <c r="C61" s="26">
        <v>34233</v>
      </c>
      <c r="D61" s="26">
        <v>4619</v>
      </c>
      <c r="E61" s="26">
        <v>29614</v>
      </c>
      <c r="F61" s="26">
        <v>31388</v>
      </c>
      <c r="G61" s="26">
        <v>2</v>
      </c>
      <c r="H61" s="26">
        <v>5268</v>
      </c>
      <c r="I61" s="26">
        <v>158</v>
      </c>
      <c r="J61" s="26">
        <v>2064</v>
      </c>
      <c r="K61" s="26">
        <v>15</v>
      </c>
      <c r="L61" s="26">
        <v>22</v>
      </c>
      <c r="M61" s="26">
        <v>1</v>
      </c>
      <c r="N61" s="26">
        <v>75236</v>
      </c>
      <c r="O61" s="26">
        <v>1584</v>
      </c>
      <c r="P61" s="26">
        <v>5</v>
      </c>
      <c r="Q61" s="26">
        <v>5</v>
      </c>
      <c r="R61" s="26">
        <v>3</v>
      </c>
      <c r="S61" s="26"/>
      <c r="T61" s="26">
        <v>1</v>
      </c>
      <c r="U61" s="26"/>
      <c r="V61" s="26">
        <v>7</v>
      </c>
    </row>
    <row r="62" spans="1:22" ht="15">
      <c r="A62" s="52">
        <v>41</v>
      </c>
      <c r="B62" s="66" t="s">
        <v>276</v>
      </c>
      <c r="C62" s="26">
        <v>90253</v>
      </c>
      <c r="D62" s="26">
        <v>9752</v>
      </c>
      <c r="E62" s="26">
        <v>80501</v>
      </c>
      <c r="F62" s="26">
        <v>48916</v>
      </c>
      <c r="G62" s="26">
        <v>369</v>
      </c>
      <c r="H62" s="26">
        <v>16526</v>
      </c>
      <c r="I62" s="26">
        <v>313</v>
      </c>
      <c r="J62" s="26">
        <v>302</v>
      </c>
      <c r="K62" s="26">
        <v>8</v>
      </c>
      <c r="L62" s="26">
        <v>30</v>
      </c>
      <c r="M62" s="26">
        <v>5</v>
      </c>
      <c r="N62" s="26">
        <v>12255</v>
      </c>
      <c r="O62" s="26">
        <v>2596</v>
      </c>
      <c r="P62" s="26">
        <v>1413</v>
      </c>
      <c r="Q62" s="26">
        <v>81</v>
      </c>
      <c r="R62" s="26">
        <v>98</v>
      </c>
      <c r="S62" s="26"/>
      <c r="T62" s="26">
        <v>50</v>
      </c>
      <c r="U62" s="26"/>
      <c r="V62" s="26">
        <v>326</v>
      </c>
    </row>
    <row r="63" spans="1:22" ht="15">
      <c r="A63" s="52">
        <v>42</v>
      </c>
      <c r="B63" s="66" t="s">
        <v>277</v>
      </c>
      <c r="C63" s="26">
        <v>83738</v>
      </c>
      <c r="D63" s="26"/>
      <c r="E63" s="26"/>
      <c r="F63" s="26">
        <v>14710</v>
      </c>
      <c r="G63" s="26">
        <v>230</v>
      </c>
      <c r="H63" s="26">
        <v>11973</v>
      </c>
      <c r="I63" s="26">
        <v>361</v>
      </c>
      <c r="J63" s="26">
        <v>407</v>
      </c>
      <c r="K63" s="26">
        <v>8</v>
      </c>
      <c r="L63" s="26">
        <v>34</v>
      </c>
      <c r="M63" s="26">
        <v>2</v>
      </c>
      <c r="N63" s="26">
        <v>168586</v>
      </c>
      <c r="O63" s="26">
        <v>3018</v>
      </c>
      <c r="P63" s="26">
        <v>729</v>
      </c>
      <c r="Q63" s="26">
        <v>34</v>
      </c>
      <c r="R63" s="26">
        <v>61</v>
      </c>
      <c r="S63" s="26"/>
      <c r="T63" s="26">
        <v>33</v>
      </c>
      <c r="U63" s="26"/>
      <c r="V63" s="26">
        <v>53</v>
      </c>
    </row>
    <row r="64" spans="1:22" ht="15">
      <c r="A64" s="52">
        <v>43</v>
      </c>
      <c r="B64" s="66" t="s">
        <v>278</v>
      </c>
      <c r="C64" s="26">
        <v>33841</v>
      </c>
      <c r="D64" s="26">
        <v>5694</v>
      </c>
      <c r="E64" s="26">
        <v>28147</v>
      </c>
      <c r="F64" s="26">
        <v>6489</v>
      </c>
      <c r="G64" s="26">
        <v>161</v>
      </c>
      <c r="H64" s="26">
        <v>6478</v>
      </c>
      <c r="I64" s="26">
        <v>452</v>
      </c>
      <c r="J64" s="26">
        <v>1665</v>
      </c>
      <c r="K64" s="26"/>
      <c r="L64" s="26">
        <v>5</v>
      </c>
      <c r="M64" s="26">
        <v>1</v>
      </c>
      <c r="N64" s="26">
        <v>35237</v>
      </c>
      <c r="O64" s="26">
        <v>891</v>
      </c>
      <c r="P64" s="26">
        <v>441</v>
      </c>
      <c r="Q64" s="26">
        <v>24</v>
      </c>
      <c r="R64" s="26">
        <v>4</v>
      </c>
      <c r="S64" s="26"/>
      <c r="T64" s="26">
        <v>4</v>
      </c>
      <c r="U64" s="26"/>
      <c r="V64" s="26">
        <v>0</v>
      </c>
    </row>
    <row r="65" spans="1:22" ht="15">
      <c r="A65" s="113" t="s">
        <v>313</v>
      </c>
      <c r="B65" s="113"/>
      <c r="C65" s="33">
        <f>SUM(C60:C64)</f>
        <v>370794</v>
      </c>
      <c r="D65" s="33">
        <f aca="true" t="shared" si="6" ref="D65:V65">SUM(D60:D64)</f>
        <v>33906</v>
      </c>
      <c r="E65" s="33">
        <f t="shared" si="6"/>
        <v>253150</v>
      </c>
      <c r="F65" s="33">
        <f t="shared" si="6"/>
        <v>745148</v>
      </c>
      <c r="G65" s="33">
        <f t="shared" si="6"/>
        <v>1212</v>
      </c>
      <c r="H65" s="33">
        <f t="shared" si="6"/>
        <v>71616</v>
      </c>
      <c r="I65" s="33">
        <f t="shared" si="6"/>
        <v>1650</v>
      </c>
      <c r="J65" s="33">
        <f t="shared" si="6"/>
        <v>4641</v>
      </c>
      <c r="K65" s="33">
        <f t="shared" si="6"/>
        <v>41</v>
      </c>
      <c r="L65" s="33">
        <f t="shared" si="6"/>
        <v>118</v>
      </c>
      <c r="M65" s="33">
        <f t="shared" si="6"/>
        <v>17</v>
      </c>
      <c r="N65" s="33">
        <f t="shared" si="6"/>
        <v>598256</v>
      </c>
      <c r="O65" s="33">
        <f t="shared" si="6"/>
        <v>9909</v>
      </c>
      <c r="P65" s="33">
        <f t="shared" si="6"/>
        <v>2848</v>
      </c>
      <c r="Q65" s="33">
        <f t="shared" si="6"/>
        <v>204</v>
      </c>
      <c r="R65" s="33">
        <f t="shared" si="6"/>
        <v>734</v>
      </c>
      <c r="S65" s="33"/>
      <c r="T65" s="33">
        <f t="shared" si="6"/>
        <v>444</v>
      </c>
      <c r="U65" s="33"/>
      <c r="V65" s="33">
        <f t="shared" si="6"/>
        <v>1091</v>
      </c>
    </row>
    <row r="66" spans="1:22" ht="15.75" customHeight="1">
      <c r="A66" s="103" t="s">
        <v>307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</row>
    <row r="67" spans="1:22" ht="15">
      <c r="A67" s="51">
        <v>44</v>
      </c>
      <c r="B67" s="65" t="s">
        <v>279</v>
      </c>
      <c r="C67" s="39">
        <v>61134</v>
      </c>
      <c r="D67" s="39">
        <v>19864</v>
      </c>
      <c r="E67" s="39">
        <v>41270</v>
      </c>
      <c r="F67" s="39">
        <v>39678</v>
      </c>
      <c r="G67" s="39">
        <v>102</v>
      </c>
      <c r="H67" s="39">
        <v>8345</v>
      </c>
      <c r="I67" s="39">
        <v>230</v>
      </c>
      <c r="J67" s="39">
        <v>306</v>
      </c>
      <c r="K67" s="39">
        <v>0</v>
      </c>
      <c r="L67" s="39">
        <v>32</v>
      </c>
      <c r="M67" s="39">
        <v>15</v>
      </c>
      <c r="N67" s="39">
        <v>98611</v>
      </c>
      <c r="O67" s="39">
        <v>310</v>
      </c>
      <c r="P67" s="39">
        <v>330</v>
      </c>
      <c r="Q67" s="39">
        <v>130</v>
      </c>
      <c r="R67" s="39">
        <v>40</v>
      </c>
      <c r="S67" s="39"/>
      <c r="T67" s="39">
        <v>6</v>
      </c>
      <c r="U67" s="39"/>
      <c r="V67" s="39">
        <v>230</v>
      </c>
    </row>
    <row r="68" spans="1:22" ht="15">
      <c r="A68" s="52">
        <v>45</v>
      </c>
      <c r="B68" s="66" t="s">
        <v>280</v>
      </c>
      <c r="C68" s="26">
        <v>39330</v>
      </c>
      <c r="D68" s="26">
        <v>13834</v>
      </c>
      <c r="E68" s="26">
        <v>25496</v>
      </c>
      <c r="F68" s="26">
        <v>26662</v>
      </c>
      <c r="G68" s="26">
        <v>208</v>
      </c>
      <c r="H68" s="26">
        <v>10388</v>
      </c>
      <c r="I68" s="26">
        <v>176</v>
      </c>
      <c r="J68" s="26">
        <v>200</v>
      </c>
      <c r="K68" s="26">
        <v>2</v>
      </c>
      <c r="L68" s="26">
        <v>11</v>
      </c>
      <c r="M68" s="26"/>
      <c r="N68" s="26">
        <v>32391</v>
      </c>
      <c r="O68" s="26">
        <v>721</v>
      </c>
      <c r="P68" s="26">
        <v>552</v>
      </c>
      <c r="Q68" s="26">
        <v>156</v>
      </c>
      <c r="R68" s="26">
        <v>74</v>
      </c>
      <c r="S68" s="26"/>
      <c r="T68" s="26">
        <v>10</v>
      </c>
      <c r="U68" s="26"/>
      <c r="V68" s="26">
        <v>99</v>
      </c>
    </row>
    <row r="69" spans="1:22" ht="15">
      <c r="A69" s="52">
        <v>46</v>
      </c>
      <c r="B69" s="66" t="s">
        <v>281</v>
      </c>
      <c r="C69" s="26">
        <v>85720</v>
      </c>
      <c r="D69" s="26">
        <v>24401</v>
      </c>
      <c r="E69" s="26">
        <v>61319</v>
      </c>
      <c r="F69" s="26">
        <v>45523</v>
      </c>
      <c r="G69" s="26">
        <v>352</v>
      </c>
      <c r="H69" s="26">
        <v>17327</v>
      </c>
      <c r="I69" s="26">
        <v>234</v>
      </c>
      <c r="J69" s="26">
        <v>293</v>
      </c>
      <c r="K69" s="26">
        <v>17</v>
      </c>
      <c r="L69" s="26">
        <v>293</v>
      </c>
      <c r="M69" s="26">
        <v>18</v>
      </c>
      <c r="N69" s="26">
        <v>152074</v>
      </c>
      <c r="O69" s="26">
        <v>1670</v>
      </c>
      <c r="P69" s="26">
        <v>1844</v>
      </c>
      <c r="Q69" s="26">
        <v>12</v>
      </c>
      <c r="R69" s="26">
        <v>108</v>
      </c>
      <c r="S69" s="26">
        <v>0</v>
      </c>
      <c r="T69" s="26">
        <v>28</v>
      </c>
      <c r="U69" s="26">
        <v>0</v>
      </c>
      <c r="V69" s="26">
        <v>257</v>
      </c>
    </row>
    <row r="70" spans="1:22" ht="15">
      <c r="A70" s="52">
        <v>47</v>
      </c>
      <c r="B70" s="66" t="s">
        <v>282</v>
      </c>
      <c r="C70" s="26">
        <v>68787</v>
      </c>
      <c r="D70" s="26">
        <v>6785</v>
      </c>
      <c r="E70" s="26">
        <v>62002</v>
      </c>
      <c r="F70" s="26">
        <v>5943</v>
      </c>
      <c r="G70" s="26">
        <v>96</v>
      </c>
      <c r="H70" s="26">
        <v>10092</v>
      </c>
      <c r="I70" s="26">
        <v>185</v>
      </c>
      <c r="J70" s="26">
        <v>278</v>
      </c>
      <c r="K70" s="26">
        <v>8</v>
      </c>
      <c r="L70" s="26">
        <v>36</v>
      </c>
      <c r="M70" s="26">
        <v>11</v>
      </c>
      <c r="N70" s="26">
        <v>53961</v>
      </c>
      <c r="O70" s="26">
        <v>710</v>
      </c>
      <c r="P70" s="26">
        <v>568</v>
      </c>
      <c r="Q70" s="26">
        <v>37</v>
      </c>
      <c r="R70" s="26">
        <v>2</v>
      </c>
      <c r="S70" s="26"/>
      <c r="T70" s="26">
        <v>1</v>
      </c>
      <c r="U70" s="26"/>
      <c r="V70" s="26">
        <v>202</v>
      </c>
    </row>
    <row r="71" spans="1:22" ht="15">
      <c r="A71" s="52">
        <v>48</v>
      </c>
      <c r="B71" s="66" t="s">
        <v>283</v>
      </c>
      <c r="C71" s="26">
        <v>621912</v>
      </c>
      <c r="D71" s="26">
        <v>315412</v>
      </c>
      <c r="E71" s="26">
        <v>306500</v>
      </c>
      <c r="F71" s="26"/>
      <c r="G71" s="26"/>
      <c r="H71" s="26">
        <v>80364</v>
      </c>
      <c r="I71" s="26">
        <v>1697</v>
      </c>
      <c r="J71" s="26">
        <v>4445</v>
      </c>
      <c r="K71" s="26">
        <v>205</v>
      </c>
      <c r="L71" s="26">
        <v>2227</v>
      </c>
      <c r="M71" s="26">
        <v>99</v>
      </c>
      <c r="N71" s="26">
        <v>620588</v>
      </c>
      <c r="O71" s="26">
        <v>3738</v>
      </c>
      <c r="P71" s="26">
        <v>2512</v>
      </c>
      <c r="Q71" s="26">
        <v>391</v>
      </c>
      <c r="R71" s="26">
        <v>409</v>
      </c>
      <c r="S71" s="26"/>
      <c r="T71" s="26">
        <v>234</v>
      </c>
      <c r="U71" s="26"/>
      <c r="V71" s="26">
        <v>5868</v>
      </c>
    </row>
    <row r="72" spans="1:22" ht="15">
      <c r="A72" s="52">
        <v>49</v>
      </c>
      <c r="B72" s="66" t="s">
        <v>284</v>
      </c>
      <c r="C72" s="26">
        <v>64369</v>
      </c>
      <c r="D72" s="26">
        <v>18243</v>
      </c>
      <c r="E72" s="26">
        <v>46086</v>
      </c>
      <c r="F72" s="26">
        <v>32077</v>
      </c>
      <c r="G72" s="26">
        <v>2</v>
      </c>
      <c r="H72" s="26">
        <v>16549</v>
      </c>
      <c r="I72" s="26">
        <v>205</v>
      </c>
      <c r="J72" s="26">
        <v>299</v>
      </c>
      <c r="K72" s="26">
        <v>16</v>
      </c>
      <c r="L72" s="26">
        <v>84</v>
      </c>
      <c r="M72" s="26">
        <v>15</v>
      </c>
      <c r="N72" s="26">
        <v>84402</v>
      </c>
      <c r="O72" s="26">
        <v>203</v>
      </c>
      <c r="P72" s="26">
        <v>398</v>
      </c>
      <c r="Q72" s="26">
        <v>17</v>
      </c>
      <c r="R72" s="26">
        <v>103</v>
      </c>
      <c r="S72" s="26"/>
      <c r="T72" s="26">
        <v>60</v>
      </c>
      <c r="U72" s="26"/>
      <c r="V72" s="26">
        <v>39</v>
      </c>
    </row>
    <row r="73" spans="1:22" ht="15">
      <c r="A73" s="52">
        <v>50</v>
      </c>
      <c r="B73" s="66" t="s">
        <v>285</v>
      </c>
      <c r="C73" s="26">
        <v>225228</v>
      </c>
      <c r="D73" s="26"/>
      <c r="E73" s="26"/>
      <c r="F73" s="26"/>
      <c r="G73" s="26">
        <v>826</v>
      </c>
      <c r="H73" s="26">
        <v>44848</v>
      </c>
      <c r="I73" s="26">
        <v>415</v>
      </c>
      <c r="J73" s="26">
        <v>335</v>
      </c>
      <c r="K73" s="26">
        <v>169</v>
      </c>
      <c r="L73" s="26"/>
      <c r="M73" s="26">
        <v>11</v>
      </c>
      <c r="N73" s="26">
        <v>240791</v>
      </c>
      <c r="O73" s="26">
        <v>1086</v>
      </c>
      <c r="P73" s="26">
        <v>2965</v>
      </c>
      <c r="Q73" s="26">
        <v>15</v>
      </c>
      <c r="R73" s="26">
        <v>6</v>
      </c>
      <c r="S73" s="26"/>
      <c r="T73" s="26">
        <v>12</v>
      </c>
      <c r="U73" s="26"/>
      <c r="V73" s="26">
        <v>225</v>
      </c>
    </row>
    <row r="74" spans="1:22" ht="15">
      <c r="A74" s="113" t="s">
        <v>313</v>
      </c>
      <c r="B74" s="113"/>
      <c r="C74" s="33">
        <f>SUM(C67:C73)</f>
        <v>1166480</v>
      </c>
      <c r="D74" s="33">
        <f aca="true" t="shared" si="7" ref="D74:V74">SUM(D67:D73)</f>
        <v>398539</v>
      </c>
      <c r="E74" s="33">
        <f t="shared" si="7"/>
        <v>542673</v>
      </c>
      <c r="F74" s="33">
        <f t="shared" si="7"/>
        <v>149883</v>
      </c>
      <c r="G74" s="33">
        <f t="shared" si="7"/>
        <v>1586</v>
      </c>
      <c r="H74" s="33">
        <f t="shared" si="7"/>
        <v>187913</v>
      </c>
      <c r="I74" s="33">
        <f t="shared" si="7"/>
        <v>3142</v>
      </c>
      <c r="J74" s="33">
        <f t="shared" si="7"/>
        <v>6156</v>
      </c>
      <c r="K74" s="33">
        <f t="shared" si="7"/>
        <v>417</v>
      </c>
      <c r="L74" s="33">
        <f t="shared" si="7"/>
        <v>2683</v>
      </c>
      <c r="M74" s="33">
        <f t="shared" si="7"/>
        <v>169</v>
      </c>
      <c r="N74" s="33">
        <f t="shared" si="7"/>
        <v>1282818</v>
      </c>
      <c r="O74" s="33">
        <f t="shared" si="7"/>
        <v>8438</v>
      </c>
      <c r="P74" s="33">
        <f t="shared" si="7"/>
        <v>9169</v>
      </c>
      <c r="Q74" s="33">
        <f t="shared" si="7"/>
        <v>758</v>
      </c>
      <c r="R74" s="33">
        <f t="shared" si="7"/>
        <v>742</v>
      </c>
      <c r="S74" s="33"/>
      <c r="T74" s="33">
        <f t="shared" si="7"/>
        <v>351</v>
      </c>
      <c r="U74" s="33"/>
      <c r="V74" s="33">
        <f t="shared" si="7"/>
        <v>6920</v>
      </c>
    </row>
    <row r="75" spans="1:22" ht="15.75" customHeight="1">
      <c r="A75" s="103" t="s">
        <v>305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</row>
    <row r="76" spans="1:22" ht="15">
      <c r="A76" s="51">
        <v>51</v>
      </c>
      <c r="B76" s="65" t="s">
        <v>286</v>
      </c>
      <c r="C76" s="39">
        <v>35740</v>
      </c>
      <c r="D76" s="39">
        <v>4365</v>
      </c>
      <c r="E76" s="39">
        <v>31.375</v>
      </c>
      <c r="F76" s="39">
        <v>4.396</v>
      </c>
      <c r="G76" s="39">
        <v>219</v>
      </c>
      <c r="H76" s="39">
        <v>5597</v>
      </c>
      <c r="I76" s="39">
        <v>113</v>
      </c>
      <c r="J76" s="39">
        <v>205</v>
      </c>
      <c r="K76" s="39">
        <v>2</v>
      </c>
      <c r="L76" s="39">
        <v>12</v>
      </c>
      <c r="M76" s="39">
        <v>2</v>
      </c>
      <c r="N76" s="39"/>
      <c r="O76" s="39"/>
      <c r="P76" s="39"/>
      <c r="Q76" s="39"/>
      <c r="R76" s="39">
        <v>52</v>
      </c>
      <c r="S76" s="39"/>
      <c r="T76" s="39">
        <v>33</v>
      </c>
      <c r="U76" s="39"/>
      <c r="V76" s="39">
        <v>60</v>
      </c>
    </row>
    <row r="77" spans="1:22" ht="15">
      <c r="A77" s="52">
        <v>52</v>
      </c>
      <c r="B77" s="66" t="s">
        <v>287</v>
      </c>
      <c r="C77" s="26">
        <v>61986</v>
      </c>
      <c r="D77" s="26">
        <v>15082</v>
      </c>
      <c r="E77" s="26">
        <v>46904</v>
      </c>
      <c r="F77" s="26">
        <v>61986</v>
      </c>
      <c r="G77" s="26">
        <v>49</v>
      </c>
      <c r="H77" s="26">
        <v>7520</v>
      </c>
      <c r="I77" s="26">
        <v>204</v>
      </c>
      <c r="J77" s="26">
        <v>1885</v>
      </c>
      <c r="K77" s="26">
        <v>6</v>
      </c>
      <c r="L77" s="26">
        <v>13</v>
      </c>
      <c r="M77" s="26">
        <v>0</v>
      </c>
      <c r="N77" s="26"/>
      <c r="O77" s="26"/>
      <c r="P77" s="26">
        <v>1946</v>
      </c>
      <c r="Q77" s="26">
        <v>35</v>
      </c>
      <c r="R77" s="26">
        <v>35</v>
      </c>
      <c r="S77" s="26"/>
      <c r="T77" s="26">
        <v>26</v>
      </c>
      <c r="U77" s="26"/>
      <c r="V77" s="26">
        <v>352</v>
      </c>
    </row>
    <row r="78" spans="1:22" ht="15">
      <c r="A78" s="52">
        <v>53</v>
      </c>
      <c r="B78" s="66" t="s">
        <v>288</v>
      </c>
      <c r="C78" s="26">
        <v>51397</v>
      </c>
      <c r="D78" s="26">
        <v>9656</v>
      </c>
      <c r="E78" s="26">
        <v>43.329</v>
      </c>
      <c r="F78" s="26">
        <v>49.565</v>
      </c>
      <c r="G78" s="26">
        <v>2</v>
      </c>
      <c r="H78" s="26">
        <v>11000</v>
      </c>
      <c r="I78" s="26">
        <v>177</v>
      </c>
      <c r="J78" s="26">
        <v>223</v>
      </c>
      <c r="K78" s="26">
        <v>3</v>
      </c>
      <c r="L78" s="26">
        <v>13</v>
      </c>
      <c r="M78" s="26">
        <v>0</v>
      </c>
      <c r="N78" s="26">
        <v>93.652</v>
      </c>
      <c r="O78" s="26">
        <v>109</v>
      </c>
      <c r="P78" s="26">
        <v>3.639</v>
      </c>
      <c r="Q78" s="26">
        <v>247</v>
      </c>
      <c r="R78" s="26">
        <v>245</v>
      </c>
      <c r="S78" s="26"/>
      <c r="T78" s="26">
        <v>27</v>
      </c>
      <c r="U78" s="26"/>
      <c r="V78" s="26">
        <v>68</v>
      </c>
    </row>
    <row r="79" spans="1:22" ht="15">
      <c r="A79" s="52">
        <v>54</v>
      </c>
      <c r="B79" s="66" t="s">
        <v>289</v>
      </c>
      <c r="C79" s="26">
        <v>71694</v>
      </c>
      <c r="D79" s="26">
        <v>16757</v>
      </c>
      <c r="E79" s="26">
        <v>54937</v>
      </c>
      <c r="F79" s="26">
        <v>62678</v>
      </c>
      <c r="G79" s="26">
        <v>249</v>
      </c>
      <c r="H79" s="26">
        <v>15088</v>
      </c>
      <c r="I79" s="26">
        <v>282</v>
      </c>
      <c r="J79" s="26">
        <v>326</v>
      </c>
      <c r="K79" s="26">
        <v>10</v>
      </c>
      <c r="L79" s="26">
        <v>16</v>
      </c>
      <c r="M79" s="26">
        <v>2</v>
      </c>
      <c r="N79" s="26">
        <v>126423</v>
      </c>
      <c r="O79" s="26">
        <v>888</v>
      </c>
      <c r="P79" s="26">
        <v>6039</v>
      </c>
      <c r="Q79" s="26">
        <v>399</v>
      </c>
      <c r="R79" s="26">
        <v>187</v>
      </c>
      <c r="S79" s="26"/>
      <c r="T79" s="26">
        <v>3</v>
      </c>
      <c r="U79" s="26">
        <v>147</v>
      </c>
      <c r="V79" s="26">
        <v>147</v>
      </c>
    </row>
    <row r="80" spans="1:22" ht="15">
      <c r="A80" s="52">
        <v>55</v>
      </c>
      <c r="B80" s="66" t="s">
        <v>290</v>
      </c>
      <c r="C80" s="26">
        <v>90974</v>
      </c>
      <c r="D80" s="26">
        <v>15725</v>
      </c>
      <c r="E80" s="26">
        <v>75249</v>
      </c>
      <c r="F80" s="26">
        <v>33673</v>
      </c>
      <c r="G80" s="26">
        <v>285</v>
      </c>
      <c r="H80" s="26">
        <v>27215</v>
      </c>
      <c r="I80" s="26">
        <v>286</v>
      </c>
      <c r="J80" s="26">
        <v>536</v>
      </c>
      <c r="K80" s="26">
        <v>3</v>
      </c>
      <c r="L80" s="26">
        <v>8</v>
      </c>
      <c r="M80" s="26">
        <v>1</v>
      </c>
      <c r="N80" s="26">
        <v>120855</v>
      </c>
      <c r="O80" s="26">
        <v>2127</v>
      </c>
      <c r="P80" s="26">
        <v>1335</v>
      </c>
      <c r="Q80" s="26">
        <v>107</v>
      </c>
      <c r="R80" s="26">
        <v>72</v>
      </c>
      <c r="S80" s="26"/>
      <c r="T80" s="26">
        <v>45</v>
      </c>
      <c r="U80" s="26"/>
      <c r="V80" s="26">
        <v>206</v>
      </c>
    </row>
    <row r="81" spans="1:22" ht="15">
      <c r="A81" s="52">
        <v>56</v>
      </c>
      <c r="B81" s="66" t="s">
        <v>291</v>
      </c>
      <c r="C81" s="26">
        <v>96871</v>
      </c>
      <c r="D81" s="26">
        <v>19852</v>
      </c>
      <c r="E81" s="26">
        <v>77019</v>
      </c>
      <c r="F81" s="26">
        <v>39657</v>
      </c>
      <c r="G81" s="26">
        <v>140</v>
      </c>
      <c r="H81" s="26">
        <v>17680</v>
      </c>
      <c r="I81" s="26">
        <v>317</v>
      </c>
      <c r="J81" s="26">
        <v>3318</v>
      </c>
      <c r="K81" s="26">
        <v>20</v>
      </c>
      <c r="L81" s="26">
        <v>1875</v>
      </c>
      <c r="M81" s="26">
        <v>5</v>
      </c>
      <c r="N81" s="26">
        <v>98793</v>
      </c>
      <c r="O81" s="26">
        <v>1324</v>
      </c>
      <c r="P81" s="26">
        <v>967</v>
      </c>
      <c r="Q81" s="26">
        <v>23</v>
      </c>
      <c r="R81" s="26">
        <v>44</v>
      </c>
      <c r="S81" s="26"/>
      <c r="T81" s="26">
        <v>23</v>
      </c>
      <c r="U81" s="26"/>
      <c r="V81" s="26">
        <v>323</v>
      </c>
    </row>
    <row r="82" spans="1:22" ht="15">
      <c r="A82" s="52">
        <v>57</v>
      </c>
      <c r="B82" s="66" t="s">
        <v>292</v>
      </c>
      <c r="C82" s="26">
        <v>38550</v>
      </c>
      <c r="D82" s="26">
        <v>6683</v>
      </c>
      <c r="E82" s="26">
        <v>31867</v>
      </c>
      <c r="F82" s="26">
        <v>4439</v>
      </c>
      <c r="G82" s="26">
        <v>180</v>
      </c>
      <c r="H82" s="26">
        <v>16255</v>
      </c>
      <c r="I82" s="26">
        <v>141</v>
      </c>
      <c r="J82" s="26">
        <v>216</v>
      </c>
      <c r="K82" s="26">
        <v>2</v>
      </c>
      <c r="L82" s="26">
        <v>13</v>
      </c>
      <c r="M82" s="26">
        <v>11</v>
      </c>
      <c r="N82" s="26">
        <v>39258</v>
      </c>
      <c r="O82" s="26">
        <v>585</v>
      </c>
      <c r="P82" s="26">
        <v>1205</v>
      </c>
      <c r="Q82" s="26">
        <v>324</v>
      </c>
      <c r="R82" s="26">
        <v>73</v>
      </c>
      <c r="S82" s="26"/>
      <c r="T82" s="26">
        <v>40</v>
      </c>
      <c r="U82" s="26"/>
      <c r="V82" s="26">
        <v>372</v>
      </c>
    </row>
    <row r="83" spans="1:22" ht="15">
      <c r="A83" s="113" t="s">
        <v>313</v>
      </c>
      <c r="B83" s="113"/>
      <c r="C83" s="33">
        <f>SUM(C76:C82)</f>
        <v>447212</v>
      </c>
      <c r="D83" s="33">
        <f aca="true" t="shared" si="8" ref="D83:V83">SUM(D76:D82)</f>
        <v>88120</v>
      </c>
      <c r="E83" s="33">
        <f t="shared" si="8"/>
        <v>286050.704</v>
      </c>
      <c r="F83" s="33">
        <f t="shared" si="8"/>
        <v>202486.961</v>
      </c>
      <c r="G83" s="33">
        <f t="shared" si="8"/>
        <v>1124</v>
      </c>
      <c r="H83" s="33">
        <f t="shared" si="8"/>
        <v>100355</v>
      </c>
      <c r="I83" s="33">
        <f t="shared" si="8"/>
        <v>1520</v>
      </c>
      <c r="J83" s="33">
        <f t="shared" si="8"/>
        <v>6709</v>
      </c>
      <c r="K83" s="33">
        <f t="shared" si="8"/>
        <v>46</v>
      </c>
      <c r="L83" s="33">
        <f t="shared" si="8"/>
        <v>1950</v>
      </c>
      <c r="M83" s="33">
        <f t="shared" si="8"/>
        <v>21</v>
      </c>
      <c r="N83" s="33">
        <f t="shared" si="8"/>
        <v>385422.652</v>
      </c>
      <c r="O83" s="33">
        <f t="shared" si="8"/>
        <v>5033</v>
      </c>
      <c r="P83" s="33">
        <f t="shared" si="8"/>
        <v>11495.639</v>
      </c>
      <c r="Q83" s="33">
        <f t="shared" si="8"/>
        <v>1135</v>
      </c>
      <c r="R83" s="33">
        <f t="shared" si="8"/>
        <v>708</v>
      </c>
      <c r="S83" s="33"/>
      <c r="T83" s="33">
        <f t="shared" si="8"/>
        <v>197</v>
      </c>
      <c r="U83" s="33"/>
      <c r="V83" s="33">
        <f t="shared" si="8"/>
        <v>1528</v>
      </c>
    </row>
    <row r="84" spans="1:22" ht="15.75" customHeight="1">
      <c r="A84" s="103" t="s">
        <v>306</v>
      </c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</row>
    <row r="85" spans="1:22" ht="15">
      <c r="A85" s="51">
        <v>58</v>
      </c>
      <c r="B85" s="65" t="s">
        <v>293</v>
      </c>
      <c r="C85" s="39">
        <v>47671</v>
      </c>
      <c r="D85" s="39">
        <v>7324</v>
      </c>
      <c r="E85" s="39">
        <v>4454</v>
      </c>
      <c r="F85" s="39">
        <v>5441</v>
      </c>
      <c r="G85" s="39">
        <v>2</v>
      </c>
      <c r="H85" s="39">
        <v>11532</v>
      </c>
      <c r="I85" s="39">
        <v>331</v>
      </c>
      <c r="J85" s="39">
        <v>2372</v>
      </c>
      <c r="K85" s="39">
        <v>5</v>
      </c>
      <c r="L85" s="39">
        <v>29</v>
      </c>
      <c r="M85" s="39">
        <v>4</v>
      </c>
      <c r="N85" s="39">
        <v>53270</v>
      </c>
      <c r="O85" s="39">
        <v>118</v>
      </c>
      <c r="P85" s="39">
        <v>1320</v>
      </c>
      <c r="Q85" s="39">
        <v>486</v>
      </c>
      <c r="R85" s="39">
        <v>2</v>
      </c>
      <c r="S85" s="39"/>
      <c r="T85" s="39">
        <v>2</v>
      </c>
      <c r="U85" s="39"/>
      <c r="V85" s="39">
        <v>162</v>
      </c>
    </row>
    <row r="86" spans="1:22" ht="15">
      <c r="A86" s="52">
        <v>59</v>
      </c>
      <c r="B86" s="66" t="s">
        <v>294</v>
      </c>
      <c r="C86" s="26">
        <v>67030</v>
      </c>
      <c r="D86" s="26">
        <v>13025</v>
      </c>
      <c r="E86" s="26">
        <v>54005</v>
      </c>
      <c r="F86" s="26">
        <v>41053</v>
      </c>
      <c r="G86" s="26">
        <v>312</v>
      </c>
      <c r="H86" s="26">
        <v>16734</v>
      </c>
      <c r="I86" s="26">
        <v>281</v>
      </c>
      <c r="J86" s="26">
        <v>394</v>
      </c>
      <c r="K86" s="26">
        <v>11</v>
      </c>
      <c r="L86" s="26">
        <v>23</v>
      </c>
      <c r="M86" s="26">
        <v>2</v>
      </c>
      <c r="N86" s="26">
        <v>97708</v>
      </c>
      <c r="O86" s="26">
        <v>1005</v>
      </c>
      <c r="P86" s="26">
        <v>330</v>
      </c>
      <c r="Q86" s="26">
        <v>3052</v>
      </c>
      <c r="R86" s="26">
        <v>72</v>
      </c>
      <c r="S86" s="26"/>
      <c r="T86" s="26">
        <v>63</v>
      </c>
      <c r="U86" s="26"/>
      <c r="V86" s="26">
        <v>136</v>
      </c>
    </row>
    <row r="87" spans="1:22" ht="15">
      <c r="A87" s="52">
        <v>60</v>
      </c>
      <c r="B87" s="66" t="s">
        <v>295</v>
      </c>
      <c r="C87" s="26">
        <v>69654</v>
      </c>
      <c r="D87" s="26">
        <v>9245</v>
      </c>
      <c r="E87" s="26">
        <v>60409</v>
      </c>
      <c r="F87" s="26">
        <v>17882</v>
      </c>
      <c r="G87" s="26">
        <v>2</v>
      </c>
      <c r="H87" s="26">
        <v>16026</v>
      </c>
      <c r="I87" s="26">
        <v>424</v>
      </c>
      <c r="J87" s="26">
        <v>2119</v>
      </c>
      <c r="K87" s="26">
        <v>16</v>
      </c>
      <c r="L87" s="26">
        <v>13</v>
      </c>
      <c r="M87" s="26">
        <v>4</v>
      </c>
      <c r="N87" s="26">
        <v>61184</v>
      </c>
      <c r="O87" s="26">
        <v>983</v>
      </c>
      <c r="P87" s="26">
        <v>1391</v>
      </c>
      <c r="Q87" s="26">
        <v>211</v>
      </c>
      <c r="R87" s="26">
        <v>68</v>
      </c>
      <c r="S87" s="26" t="e">
        <v>#REF!</v>
      </c>
      <c r="T87" s="26">
        <v>34</v>
      </c>
      <c r="U87" s="26" t="e">
        <v>#REF!</v>
      </c>
      <c r="V87" s="26">
        <v>220</v>
      </c>
    </row>
    <row r="88" spans="1:22" ht="15">
      <c r="A88" s="52">
        <v>61</v>
      </c>
      <c r="B88" s="66" t="s">
        <v>296</v>
      </c>
      <c r="C88" s="26">
        <v>45159</v>
      </c>
      <c r="D88" s="26">
        <v>6459</v>
      </c>
      <c r="E88" s="26">
        <v>38700</v>
      </c>
      <c r="F88" s="26">
        <v>18013</v>
      </c>
      <c r="G88" s="26">
        <v>249</v>
      </c>
      <c r="H88" s="26">
        <v>11423</v>
      </c>
      <c r="I88" s="26">
        <v>179</v>
      </c>
      <c r="J88" s="26">
        <v>167</v>
      </c>
      <c r="K88" s="26">
        <v>5</v>
      </c>
      <c r="L88" s="26">
        <v>10</v>
      </c>
      <c r="M88" s="26">
        <v>2</v>
      </c>
      <c r="N88" s="26">
        <v>63533</v>
      </c>
      <c r="O88" s="26">
        <v>1270</v>
      </c>
      <c r="P88" s="26">
        <v>989</v>
      </c>
      <c r="Q88" s="26">
        <v>60</v>
      </c>
      <c r="R88" s="26">
        <v>29</v>
      </c>
      <c r="S88" s="26"/>
      <c r="T88" s="26">
        <v>40</v>
      </c>
      <c r="U88" s="26"/>
      <c r="V88" s="26">
        <v>712</v>
      </c>
    </row>
    <row r="89" spans="1:22" ht="15">
      <c r="A89" s="52">
        <v>62</v>
      </c>
      <c r="B89" s="66" t="s">
        <v>297</v>
      </c>
      <c r="C89" s="26">
        <v>72388</v>
      </c>
      <c r="D89" s="26">
        <v>7763</v>
      </c>
      <c r="E89" s="26">
        <v>64625</v>
      </c>
      <c r="F89" s="26">
        <v>10270</v>
      </c>
      <c r="G89" s="26">
        <v>179</v>
      </c>
      <c r="H89" s="26">
        <v>11666</v>
      </c>
      <c r="I89" s="26">
        <v>254</v>
      </c>
      <c r="J89" s="26">
        <v>202</v>
      </c>
      <c r="K89" s="26">
        <v>6</v>
      </c>
      <c r="L89" s="26">
        <v>27</v>
      </c>
      <c r="M89" s="26">
        <v>5</v>
      </c>
      <c r="N89" s="26">
        <v>89755</v>
      </c>
      <c r="O89" s="26">
        <v>2100</v>
      </c>
      <c r="P89" s="26">
        <v>4117</v>
      </c>
      <c r="Q89" s="26">
        <v>44</v>
      </c>
      <c r="R89" s="26">
        <v>10</v>
      </c>
      <c r="S89" s="26"/>
      <c r="T89" s="26">
        <v>7</v>
      </c>
      <c r="U89" s="26"/>
      <c r="V89" s="26">
        <v>2257</v>
      </c>
    </row>
    <row r="90" spans="1:22" ht="15">
      <c r="A90" s="52">
        <v>63</v>
      </c>
      <c r="B90" s="66" t="s">
        <v>298</v>
      </c>
      <c r="C90" s="26">
        <v>88358</v>
      </c>
      <c r="D90" s="26">
        <v>9069</v>
      </c>
      <c r="E90" s="26">
        <v>79289</v>
      </c>
      <c r="F90" s="26">
        <v>78072</v>
      </c>
      <c r="G90" s="26">
        <v>2</v>
      </c>
      <c r="H90" s="26">
        <v>25550</v>
      </c>
      <c r="I90" s="26">
        <v>295</v>
      </c>
      <c r="J90" s="26">
        <v>341</v>
      </c>
      <c r="K90" s="26">
        <v>2</v>
      </c>
      <c r="L90" s="26">
        <v>8</v>
      </c>
      <c r="M90" s="26">
        <v>1</v>
      </c>
      <c r="N90" s="26">
        <v>120369</v>
      </c>
      <c r="O90" s="26">
        <v>915</v>
      </c>
      <c r="P90" s="26">
        <v>1350</v>
      </c>
      <c r="Q90" s="26">
        <v>630</v>
      </c>
      <c r="R90" s="26">
        <v>38</v>
      </c>
      <c r="S90" s="26"/>
      <c r="T90" s="26">
        <v>50</v>
      </c>
      <c r="U90" s="26"/>
      <c r="V90" s="26">
        <v>75</v>
      </c>
    </row>
    <row r="91" spans="1:22" ht="15">
      <c r="A91" s="113" t="s">
        <v>313</v>
      </c>
      <c r="B91" s="113"/>
      <c r="C91" s="33">
        <f>SUM(C85:C90)</f>
        <v>390260</v>
      </c>
      <c r="D91" s="33">
        <f aca="true" t="shared" si="9" ref="D91:T91">SUM(D85:D90)</f>
        <v>52885</v>
      </c>
      <c r="E91" s="33">
        <f t="shared" si="9"/>
        <v>301482</v>
      </c>
      <c r="F91" s="33">
        <f t="shared" si="9"/>
        <v>170731</v>
      </c>
      <c r="G91" s="33">
        <f t="shared" si="9"/>
        <v>746</v>
      </c>
      <c r="H91" s="33">
        <f t="shared" si="9"/>
        <v>92931</v>
      </c>
      <c r="I91" s="33">
        <f t="shared" si="9"/>
        <v>1764</v>
      </c>
      <c r="J91" s="33">
        <f t="shared" si="9"/>
        <v>5595</v>
      </c>
      <c r="K91" s="33">
        <f t="shared" si="9"/>
        <v>45</v>
      </c>
      <c r="L91" s="33">
        <f t="shared" si="9"/>
        <v>110</v>
      </c>
      <c r="M91" s="33">
        <f t="shared" si="9"/>
        <v>18</v>
      </c>
      <c r="N91" s="33">
        <f t="shared" si="9"/>
        <v>485819</v>
      </c>
      <c r="O91" s="33">
        <f t="shared" si="9"/>
        <v>6391</v>
      </c>
      <c r="P91" s="33">
        <f t="shared" si="9"/>
        <v>9497</v>
      </c>
      <c r="Q91" s="33">
        <f t="shared" si="9"/>
        <v>4483</v>
      </c>
      <c r="R91" s="33">
        <f t="shared" si="9"/>
        <v>219</v>
      </c>
      <c r="S91" s="33"/>
      <c r="T91" s="33">
        <f t="shared" si="9"/>
        <v>196</v>
      </c>
      <c r="U91" s="33"/>
      <c r="V91" s="33">
        <f>SUM(V85:V90)</f>
        <v>3562</v>
      </c>
    </row>
    <row r="92" spans="1:22" ht="15.75" customHeight="1">
      <c r="A92" s="103" t="s">
        <v>308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</row>
    <row r="93" spans="1:22" ht="15">
      <c r="A93" s="51">
        <v>64</v>
      </c>
      <c r="B93" s="65" t="s">
        <v>299</v>
      </c>
      <c r="C93" s="39">
        <v>200000</v>
      </c>
      <c r="D93" s="40" t="s">
        <v>370</v>
      </c>
      <c r="E93" s="40" t="s">
        <v>371</v>
      </c>
      <c r="F93" s="39"/>
      <c r="G93" s="39">
        <v>1</v>
      </c>
      <c r="H93" s="39">
        <v>3060</v>
      </c>
      <c r="I93" s="39">
        <v>3050</v>
      </c>
      <c r="J93" s="39">
        <v>9251</v>
      </c>
      <c r="K93" s="39"/>
      <c r="L93" s="39"/>
      <c r="M93" s="39"/>
      <c r="N93" s="39"/>
      <c r="O93" s="39"/>
      <c r="P93" s="39"/>
      <c r="Q93" s="39"/>
      <c r="R93" s="39">
        <v>8</v>
      </c>
      <c r="S93" s="39"/>
      <c r="T93" s="39">
        <v>2</v>
      </c>
      <c r="U93" s="39"/>
      <c r="V93" s="39">
        <v>9262</v>
      </c>
    </row>
    <row r="94" spans="1:22" ht="18">
      <c r="A94" s="52">
        <v>65</v>
      </c>
      <c r="B94" s="66" t="s">
        <v>300</v>
      </c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</row>
    <row r="95" spans="1:22" ht="18">
      <c r="A95" s="52">
        <v>66</v>
      </c>
      <c r="B95" s="66" t="s">
        <v>338</v>
      </c>
      <c r="C95" s="26">
        <v>94011</v>
      </c>
      <c r="D95" s="26">
        <v>46811</v>
      </c>
      <c r="E95" s="26">
        <v>47200</v>
      </c>
      <c r="F95" s="26">
        <v>3420</v>
      </c>
      <c r="G95" s="26"/>
      <c r="H95" s="26">
        <v>494</v>
      </c>
      <c r="I95" s="26">
        <v>203</v>
      </c>
      <c r="J95" s="26">
        <v>228</v>
      </c>
      <c r="K95" s="26"/>
      <c r="L95" s="26"/>
      <c r="M95" s="26"/>
      <c r="N95" s="26"/>
      <c r="O95" s="26"/>
      <c r="P95" s="26"/>
      <c r="Q95" s="26"/>
      <c r="R95" s="26">
        <v>72</v>
      </c>
      <c r="S95" s="26"/>
      <c r="T95" s="26">
        <v>91</v>
      </c>
      <c r="U95" s="26"/>
      <c r="V95" s="26">
        <v>92</v>
      </c>
    </row>
    <row r="96" spans="1:22" ht="15">
      <c r="A96" s="52">
        <v>67</v>
      </c>
      <c r="B96" s="66" t="s">
        <v>301</v>
      </c>
      <c r="C96" s="26">
        <v>122915</v>
      </c>
      <c r="D96" s="26">
        <v>105803</v>
      </c>
      <c r="E96" s="26">
        <v>17112</v>
      </c>
      <c r="F96" s="26">
        <v>10705</v>
      </c>
      <c r="G96" s="26">
        <v>2</v>
      </c>
      <c r="H96" s="26">
        <v>1219</v>
      </c>
      <c r="I96" s="26">
        <v>459</v>
      </c>
      <c r="J96" s="26">
        <v>219</v>
      </c>
      <c r="K96" s="26"/>
      <c r="L96" s="26"/>
      <c r="M96" s="26"/>
      <c r="N96" s="26"/>
      <c r="O96" s="26"/>
      <c r="P96" s="26"/>
      <c r="Q96" s="26"/>
      <c r="R96" s="26">
        <v>2</v>
      </c>
      <c r="S96" s="26"/>
      <c r="T96" s="26">
        <v>2</v>
      </c>
      <c r="U96" s="26"/>
      <c r="V96" s="26">
        <v>250</v>
      </c>
    </row>
    <row r="97" spans="1:22" ht="15">
      <c r="A97" s="113" t="s">
        <v>313</v>
      </c>
      <c r="B97" s="113"/>
      <c r="C97" s="33">
        <f>SUM(C93:C96)</f>
        <v>416926</v>
      </c>
      <c r="D97" s="33">
        <f aca="true" t="shared" si="10" ref="D97:V97">SUM(D93:D96)</f>
        <v>152614</v>
      </c>
      <c r="E97" s="33">
        <f t="shared" si="10"/>
        <v>64312</v>
      </c>
      <c r="F97" s="33">
        <f t="shared" si="10"/>
        <v>14125</v>
      </c>
      <c r="G97" s="33">
        <f t="shared" si="10"/>
        <v>3</v>
      </c>
      <c r="H97" s="33">
        <f t="shared" si="10"/>
        <v>4773</v>
      </c>
      <c r="I97" s="33">
        <f t="shared" si="10"/>
        <v>3712</v>
      </c>
      <c r="J97" s="33">
        <f t="shared" si="10"/>
        <v>9698</v>
      </c>
      <c r="K97" s="33">
        <f t="shared" si="10"/>
        <v>0</v>
      </c>
      <c r="L97" s="33">
        <f t="shared" si="10"/>
        <v>0</v>
      </c>
      <c r="M97" s="33">
        <f t="shared" si="10"/>
        <v>0</v>
      </c>
      <c r="N97" s="33">
        <f t="shared" si="10"/>
        <v>0</v>
      </c>
      <c r="O97" s="33">
        <f t="shared" si="10"/>
        <v>0</v>
      </c>
      <c r="P97" s="33">
        <f t="shared" si="10"/>
        <v>0</v>
      </c>
      <c r="Q97" s="33">
        <f t="shared" si="10"/>
        <v>0</v>
      </c>
      <c r="R97" s="33">
        <f t="shared" si="10"/>
        <v>82</v>
      </c>
      <c r="S97" s="33"/>
      <c r="T97" s="33">
        <f t="shared" si="10"/>
        <v>95</v>
      </c>
      <c r="U97" s="33"/>
      <c r="V97" s="33">
        <f t="shared" si="10"/>
        <v>9604</v>
      </c>
    </row>
    <row r="98" spans="1:22" ht="19.5" customHeight="1">
      <c r="A98" s="123" t="s">
        <v>315</v>
      </c>
      <c r="B98" s="123"/>
      <c r="C98" s="59">
        <f>C97+C91+C83+C74+C65+C58+C49+C41+C31+C24+C16</f>
        <v>6551378</v>
      </c>
      <c r="D98" s="59">
        <f aca="true" t="shared" si="11" ref="D98:V98">D97+D91+D83+D74+D65+D58+D49+D41+D31+D24+D16</f>
        <v>1359891</v>
      </c>
      <c r="E98" s="59">
        <f t="shared" si="11"/>
        <v>4489298.1559999995</v>
      </c>
      <c r="F98" s="59">
        <f>F97+F91+F83+F74+F65+F58+F49+F41+F31+F24+F16</f>
        <v>2970252.961</v>
      </c>
      <c r="G98" s="59">
        <f t="shared" si="11"/>
        <v>10620</v>
      </c>
      <c r="H98" s="59">
        <f>H97+H91+H83+H74+H65+H58+H49+H41+H31+H24+H16</f>
        <v>1081755</v>
      </c>
      <c r="I98" s="59">
        <f t="shared" si="11"/>
        <v>28683</v>
      </c>
      <c r="J98" s="59">
        <f t="shared" si="11"/>
        <v>72424</v>
      </c>
      <c r="K98" s="59">
        <f t="shared" si="11"/>
        <v>1277</v>
      </c>
      <c r="L98" s="59">
        <f t="shared" si="11"/>
        <v>6229</v>
      </c>
      <c r="M98" s="59">
        <f t="shared" si="11"/>
        <v>452</v>
      </c>
      <c r="N98" s="59">
        <f t="shared" si="11"/>
        <v>9137051.651999999</v>
      </c>
      <c r="O98" s="59">
        <f t="shared" si="11"/>
        <v>102888</v>
      </c>
      <c r="P98" s="59">
        <f t="shared" si="11"/>
        <v>77308.639</v>
      </c>
      <c r="Q98" s="59">
        <f t="shared" si="11"/>
        <v>14226</v>
      </c>
      <c r="R98" s="59">
        <f t="shared" si="11"/>
        <v>4518</v>
      </c>
      <c r="S98" s="59"/>
      <c r="T98" s="59">
        <f t="shared" si="11"/>
        <v>2302</v>
      </c>
      <c r="U98" s="59"/>
      <c r="V98" s="59">
        <f t="shared" si="11"/>
        <v>37555</v>
      </c>
    </row>
  </sheetData>
  <sheetProtection/>
  <autoFilter ref="A8:V98"/>
  <mergeCells count="47">
    <mergeCell ref="C5:F5"/>
    <mergeCell ref="C6:C7"/>
    <mergeCell ref="N5:Q5"/>
    <mergeCell ref="D6:D7"/>
    <mergeCell ref="F6:F7"/>
    <mergeCell ref="G6:G7"/>
    <mergeCell ref="E6:E7"/>
    <mergeCell ref="H6:H7"/>
    <mergeCell ref="G5:H5"/>
    <mergeCell ref="Q6:Q7"/>
    <mergeCell ref="R6:R7"/>
    <mergeCell ref="V6:V7"/>
    <mergeCell ref="R5:V5"/>
    <mergeCell ref="I5:M5"/>
    <mergeCell ref="N6:N7"/>
    <mergeCell ref="O6:O7"/>
    <mergeCell ref="P6:P7"/>
    <mergeCell ref="T6:T7"/>
    <mergeCell ref="I6:I7"/>
    <mergeCell ref="J6:J7"/>
    <mergeCell ref="K6:M6"/>
    <mergeCell ref="A16:B16"/>
    <mergeCell ref="A24:B24"/>
    <mergeCell ref="A42:V42"/>
    <mergeCell ref="A50:V50"/>
    <mergeCell ref="A59:V59"/>
    <mergeCell ref="A41:B41"/>
    <mergeCell ref="A9:V9"/>
    <mergeCell ref="A17:V17"/>
    <mergeCell ref="A25:V25"/>
    <mergeCell ref="A32:V32"/>
    <mergeCell ref="A31:B31"/>
    <mergeCell ref="A83:B83"/>
    <mergeCell ref="A66:V66"/>
    <mergeCell ref="A97:B97"/>
    <mergeCell ref="A98:B98"/>
    <mergeCell ref="A75:V75"/>
    <mergeCell ref="A3:V3"/>
    <mergeCell ref="A5:A8"/>
    <mergeCell ref="A84:V84"/>
    <mergeCell ref="A92:V92"/>
    <mergeCell ref="B5:B8"/>
    <mergeCell ref="A91:B91"/>
    <mergeCell ref="A49:B49"/>
    <mergeCell ref="A58:B58"/>
    <mergeCell ref="A65:B65"/>
    <mergeCell ref="A74:B74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0"/>
  <sheetViews>
    <sheetView zoomScale="145" zoomScaleNormal="145" workbookViewId="0" topLeftCell="A7">
      <pane ySplit="4" topLeftCell="BM96" activePane="bottomLeft" state="frozen"/>
      <selection pane="topLeft" activeCell="A7" sqref="A7"/>
      <selection pane="bottomLeft" activeCell="J80" sqref="J80"/>
    </sheetView>
  </sheetViews>
  <sheetFormatPr defaultColWidth="9.140625" defaultRowHeight="15"/>
  <cols>
    <col min="1" max="1" width="4.7109375" style="61" customWidth="1"/>
    <col min="2" max="2" width="16.421875" style="61" customWidth="1"/>
    <col min="3" max="3" width="7.28125" style="61" customWidth="1"/>
    <col min="4" max="4" width="6.7109375" style="61" customWidth="1"/>
    <col min="5" max="6" width="7.421875" style="61" customWidth="1"/>
    <col min="7" max="7" width="7.8515625" style="61" customWidth="1"/>
    <col min="8" max="9" width="7.00390625" style="61" customWidth="1"/>
    <col min="10" max="10" width="6.421875" style="61" customWidth="1"/>
    <col min="11" max="11" width="7.57421875" style="61" customWidth="1"/>
    <col min="12" max="12" width="8.421875" style="61" customWidth="1"/>
    <col min="13" max="13" width="7.421875" style="61" customWidth="1"/>
    <col min="14" max="14" width="6.7109375" style="61" customWidth="1"/>
    <col min="15" max="15" width="8.00390625" style="61" customWidth="1"/>
    <col min="16" max="16" width="8.421875" style="61" customWidth="1"/>
    <col min="17" max="17" width="8.7109375" style="61" customWidth="1"/>
    <col min="18" max="16384" width="9.140625" style="61" customWidth="1"/>
  </cols>
  <sheetData>
    <row r="1" spans="1:17" ht="35.25" customHeight="1">
      <c r="A1" s="114" t="s">
        <v>335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4" spans="1:17" ht="19.5" customHeight="1">
      <c r="A4" s="154" t="s">
        <v>59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</row>
    <row r="7" spans="1:18" ht="45" customHeight="1">
      <c r="A7" s="116" t="s">
        <v>314</v>
      </c>
      <c r="B7" s="116" t="s">
        <v>319</v>
      </c>
      <c r="C7" s="153" t="s">
        <v>64</v>
      </c>
      <c r="D7" s="153"/>
      <c r="E7" s="153" t="s">
        <v>69</v>
      </c>
      <c r="F7" s="153"/>
      <c r="G7" s="153"/>
      <c r="H7" s="153"/>
      <c r="I7" s="153"/>
      <c r="J7" s="153"/>
      <c r="K7" s="155" t="s">
        <v>348</v>
      </c>
      <c r="L7" s="156"/>
      <c r="M7" s="156"/>
      <c r="N7" s="157"/>
      <c r="O7" s="123" t="s">
        <v>349</v>
      </c>
      <c r="P7" s="123"/>
      <c r="Q7" s="123"/>
      <c r="R7" s="71"/>
    </row>
    <row r="8" spans="1:18" ht="44.25" customHeight="1">
      <c r="A8" s="117"/>
      <c r="B8" s="117"/>
      <c r="C8" s="134" t="s">
        <v>65</v>
      </c>
      <c r="D8" s="134" t="s">
        <v>191</v>
      </c>
      <c r="E8" s="134" t="s">
        <v>0</v>
      </c>
      <c r="F8" s="134"/>
      <c r="G8" s="134"/>
      <c r="H8" s="130" t="s">
        <v>1</v>
      </c>
      <c r="I8" s="130"/>
      <c r="J8" s="130"/>
      <c r="K8" s="130" t="s">
        <v>72</v>
      </c>
      <c r="L8" s="130"/>
      <c r="M8" s="130" t="s">
        <v>70</v>
      </c>
      <c r="N8" s="130"/>
      <c r="O8" s="130" t="s">
        <v>74</v>
      </c>
      <c r="P8" s="134" t="s">
        <v>134</v>
      </c>
      <c r="Q8" s="134" t="s">
        <v>350</v>
      </c>
      <c r="R8" s="72"/>
    </row>
    <row r="9" spans="1:17" ht="61.5" customHeight="1">
      <c r="A9" s="117"/>
      <c r="B9" s="117"/>
      <c r="C9" s="134"/>
      <c r="D9" s="134"/>
      <c r="E9" s="21" t="s">
        <v>6</v>
      </c>
      <c r="F9" s="21" t="s">
        <v>195</v>
      </c>
      <c r="G9" s="23" t="s">
        <v>194</v>
      </c>
      <c r="H9" s="21" t="s">
        <v>7</v>
      </c>
      <c r="I9" s="23" t="s">
        <v>193</v>
      </c>
      <c r="J9" s="23" t="s">
        <v>194</v>
      </c>
      <c r="K9" s="63" t="s">
        <v>73</v>
      </c>
      <c r="L9" s="63" t="s">
        <v>196</v>
      </c>
      <c r="M9" s="63" t="s">
        <v>71</v>
      </c>
      <c r="N9" s="63" t="s">
        <v>329</v>
      </c>
      <c r="O9" s="130"/>
      <c r="P9" s="134"/>
      <c r="Q9" s="134"/>
    </row>
    <row r="10" spans="1:17" ht="18">
      <c r="A10" s="118"/>
      <c r="B10" s="118"/>
      <c r="C10" s="70" t="s">
        <v>190</v>
      </c>
      <c r="D10" s="70" t="s">
        <v>165</v>
      </c>
      <c r="E10" s="70" t="s">
        <v>165</v>
      </c>
      <c r="F10" s="70" t="s">
        <v>165</v>
      </c>
      <c r="G10" s="73" t="s">
        <v>192</v>
      </c>
      <c r="H10" s="70" t="s">
        <v>165</v>
      </c>
      <c r="I10" s="70" t="s">
        <v>165</v>
      </c>
      <c r="J10" s="73" t="s">
        <v>192</v>
      </c>
      <c r="K10" s="73" t="s">
        <v>162</v>
      </c>
      <c r="L10" s="73" t="s">
        <v>165</v>
      </c>
      <c r="M10" s="70" t="s">
        <v>148</v>
      </c>
      <c r="N10" s="70" t="s">
        <v>192</v>
      </c>
      <c r="O10" s="70" t="s">
        <v>152</v>
      </c>
      <c r="P10" s="70" t="s">
        <v>197</v>
      </c>
      <c r="Q10" s="70" t="s">
        <v>165</v>
      </c>
    </row>
    <row r="11" spans="1:17" ht="15.75" customHeight="1">
      <c r="A11" s="122" t="s">
        <v>302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</row>
    <row r="12" spans="1:17" ht="11.25">
      <c r="A12" s="51">
        <v>1</v>
      </c>
      <c r="B12" s="65" t="s">
        <v>236</v>
      </c>
      <c r="C12" s="55"/>
      <c r="D12" s="55"/>
      <c r="E12" s="55">
        <v>15</v>
      </c>
      <c r="F12" s="55">
        <v>6250</v>
      </c>
      <c r="G12" s="55">
        <v>1483</v>
      </c>
      <c r="H12" s="55">
        <v>235</v>
      </c>
      <c r="I12" s="55">
        <v>2344</v>
      </c>
      <c r="J12" s="55">
        <v>2243</v>
      </c>
      <c r="K12" s="55">
        <v>4</v>
      </c>
      <c r="L12" s="55">
        <v>900</v>
      </c>
      <c r="M12" s="55"/>
      <c r="N12" s="55"/>
      <c r="O12" s="55">
        <v>288</v>
      </c>
      <c r="P12" s="55">
        <v>52</v>
      </c>
      <c r="Q12" s="55">
        <v>8416</v>
      </c>
    </row>
    <row r="13" spans="1:17" ht="11.25">
      <c r="A13" s="52">
        <v>2</v>
      </c>
      <c r="B13" s="66" t="s">
        <v>237</v>
      </c>
      <c r="C13" s="24"/>
      <c r="D13" s="24"/>
      <c r="E13" s="24">
        <v>2</v>
      </c>
      <c r="F13" s="24">
        <v>200</v>
      </c>
      <c r="G13" s="24">
        <v>255</v>
      </c>
      <c r="H13" s="24">
        <v>13</v>
      </c>
      <c r="I13" s="24">
        <v>600</v>
      </c>
      <c r="J13" s="24">
        <v>360</v>
      </c>
      <c r="K13" s="24">
        <v>2</v>
      </c>
      <c r="L13" s="24">
        <v>150</v>
      </c>
      <c r="M13" s="24">
        <v>26</v>
      </c>
      <c r="N13" s="24">
        <v>2600</v>
      </c>
      <c r="O13" s="24">
        <v>15</v>
      </c>
      <c r="P13" s="24">
        <v>33</v>
      </c>
      <c r="Q13" s="24">
        <v>2256</v>
      </c>
    </row>
    <row r="14" spans="1:17" ht="11.25">
      <c r="A14" s="52">
        <v>3</v>
      </c>
      <c r="B14" s="66" t="s">
        <v>238</v>
      </c>
      <c r="C14" s="24">
        <v>25</v>
      </c>
      <c r="D14" s="24">
        <v>450</v>
      </c>
      <c r="E14" s="24">
        <v>2</v>
      </c>
      <c r="F14" s="24">
        <v>3542</v>
      </c>
      <c r="G14" s="24">
        <v>1500</v>
      </c>
      <c r="H14" s="24">
        <v>31</v>
      </c>
      <c r="I14" s="24">
        <v>1975</v>
      </c>
      <c r="J14" s="24">
        <v>495</v>
      </c>
      <c r="K14" s="24">
        <v>0</v>
      </c>
      <c r="L14" s="24">
        <v>0</v>
      </c>
      <c r="M14" s="24">
        <v>12</v>
      </c>
      <c r="N14" s="24">
        <v>480</v>
      </c>
      <c r="O14" s="24">
        <v>110</v>
      </c>
      <c r="P14" s="24">
        <v>24</v>
      </c>
      <c r="Q14" s="24">
        <v>10250</v>
      </c>
    </row>
    <row r="15" spans="1:17" ht="11.25">
      <c r="A15" s="52">
        <v>4</v>
      </c>
      <c r="B15" s="66" t="s">
        <v>239</v>
      </c>
      <c r="C15" s="24">
        <v>11</v>
      </c>
      <c r="D15" s="24">
        <v>23840</v>
      </c>
      <c r="E15" s="24">
        <v>7</v>
      </c>
      <c r="F15" s="24">
        <v>1350</v>
      </c>
      <c r="G15" s="24">
        <v>410</v>
      </c>
      <c r="H15" s="24">
        <v>35</v>
      </c>
      <c r="I15" s="24">
        <v>5820</v>
      </c>
      <c r="J15" s="24">
        <v>1162</v>
      </c>
      <c r="K15" s="24">
        <v>9</v>
      </c>
      <c r="L15" s="24">
        <v>643</v>
      </c>
      <c r="M15" s="24">
        <v>11</v>
      </c>
      <c r="N15" s="24">
        <v>840</v>
      </c>
      <c r="O15" s="24">
        <v>315</v>
      </c>
      <c r="P15" s="24">
        <v>18</v>
      </c>
      <c r="Q15" s="24">
        <v>615</v>
      </c>
    </row>
    <row r="16" spans="1:17" ht="11.25">
      <c r="A16" s="52">
        <v>5</v>
      </c>
      <c r="B16" s="66" t="s">
        <v>240</v>
      </c>
      <c r="C16" s="24">
        <v>5</v>
      </c>
      <c r="D16" s="24">
        <v>2840</v>
      </c>
      <c r="E16" s="24">
        <v>3</v>
      </c>
      <c r="F16" s="24">
        <v>19652</v>
      </c>
      <c r="G16" s="24">
        <v>3000</v>
      </c>
      <c r="H16" s="24">
        <v>17</v>
      </c>
      <c r="I16" s="24">
        <v>24650</v>
      </c>
      <c r="J16" s="24">
        <v>2500</v>
      </c>
      <c r="K16" s="24">
        <v>1</v>
      </c>
      <c r="L16" s="24">
        <v>15460</v>
      </c>
      <c r="M16" s="24">
        <v>18</v>
      </c>
      <c r="N16" s="24">
        <v>2000</v>
      </c>
      <c r="O16" s="24">
        <v>658</v>
      </c>
      <c r="P16" s="24">
        <v>20</v>
      </c>
      <c r="Q16" s="24">
        <v>19860</v>
      </c>
    </row>
    <row r="17" spans="1:17" ht="11.25">
      <c r="A17" s="52">
        <v>6</v>
      </c>
      <c r="B17" s="66" t="s">
        <v>241</v>
      </c>
      <c r="C17" s="24">
        <v>20</v>
      </c>
      <c r="D17" s="24">
        <v>5530</v>
      </c>
      <c r="E17" s="24">
        <v>6</v>
      </c>
      <c r="F17" s="24">
        <v>7520</v>
      </c>
      <c r="G17" s="24">
        <v>22500</v>
      </c>
      <c r="H17" s="24">
        <v>126</v>
      </c>
      <c r="I17" s="24">
        <v>6270</v>
      </c>
      <c r="J17" s="24">
        <v>55700</v>
      </c>
      <c r="K17" s="24">
        <v>4</v>
      </c>
      <c r="L17" s="24">
        <v>1460</v>
      </c>
      <c r="M17" s="24">
        <v>26</v>
      </c>
      <c r="N17" s="24">
        <v>1000</v>
      </c>
      <c r="O17" s="24">
        <v>380</v>
      </c>
      <c r="P17" s="24">
        <v>30</v>
      </c>
      <c r="Q17" s="24">
        <v>5640</v>
      </c>
    </row>
    <row r="18" spans="1:17" ht="11.25">
      <c r="A18" s="113" t="s">
        <v>313</v>
      </c>
      <c r="B18" s="113"/>
      <c r="C18" s="33">
        <f>SUM(C12:C17)</f>
        <v>61</v>
      </c>
      <c r="D18" s="33">
        <f aca="true" t="shared" si="0" ref="D18:Q18">SUM(D12:D17)</f>
        <v>32660</v>
      </c>
      <c r="E18" s="33">
        <f t="shared" si="0"/>
        <v>35</v>
      </c>
      <c r="F18" s="33">
        <f t="shared" si="0"/>
        <v>38514</v>
      </c>
      <c r="G18" s="33">
        <f t="shared" si="0"/>
        <v>29148</v>
      </c>
      <c r="H18" s="33">
        <f t="shared" si="0"/>
        <v>457</v>
      </c>
      <c r="I18" s="33">
        <f t="shared" si="0"/>
        <v>41659</v>
      </c>
      <c r="J18" s="33">
        <f t="shared" si="0"/>
        <v>62460</v>
      </c>
      <c r="K18" s="33">
        <f t="shared" si="0"/>
        <v>20</v>
      </c>
      <c r="L18" s="33">
        <f t="shared" si="0"/>
        <v>18613</v>
      </c>
      <c r="M18" s="33">
        <f t="shared" si="0"/>
        <v>93</v>
      </c>
      <c r="N18" s="33">
        <f t="shared" si="0"/>
        <v>6920</v>
      </c>
      <c r="O18" s="33">
        <f t="shared" si="0"/>
        <v>1766</v>
      </c>
      <c r="P18" s="33">
        <f t="shared" si="0"/>
        <v>177</v>
      </c>
      <c r="Q18" s="33">
        <f t="shared" si="0"/>
        <v>47037</v>
      </c>
    </row>
    <row r="19" spans="1:17" ht="15.75" customHeight="1">
      <c r="A19" s="103" t="s">
        <v>303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</row>
    <row r="20" spans="1:17" ht="11.25">
      <c r="A20" s="51">
        <v>7</v>
      </c>
      <c r="B20" s="65" t="s">
        <v>242</v>
      </c>
      <c r="C20" s="55">
        <v>16</v>
      </c>
      <c r="D20" s="55">
        <v>90</v>
      </c>
      <c r="E20" s="55">
        <v>6</v>
      </c>
      <c r="F20" s="55">
        <v>5000</v>
      </c>
      <c r="G20" s="55">
        <v>6000</v>
      </c>
      <c r="H20" s="55">
        <v>20</v>
      </c>
      <c r="I20" s="55">
        <v>3000</v>
      </c>
      <c r="J20" s="55">
        <v>590</v>
      </c>
      <c r="K20" s="55">
        <v>32</v>
      </c>
      <c r="L20" s="55">
        <v>850</v>
      </c>
      <c r="M20" s="55">
        <v>7</v>
      </c>
      <c r="N20" s="55">
        <v>50</v>
      </c>
      <c r="O20" s="55">
        <v>20</v>
      </c>
      <c r="P20" s="55">
        <v>15</v>
      </c>
      <c r="Q20" s="55">
        <v>200</v>
      </c>
    </row>
    <row r="21" spans="1:17" ht="11.25">
      <c r="A21" s="52">
        <v>8</v>
      </c>
      <c r="B21" s="66" t="s">
        <v>243</v>
      </c>
      <c r="C21" s="24">
        <v>8</v>
      </c>
      <c r="D21" s="24">
        <v>7000</v>
      </c>
      <c r="E21" s="24">
        <v>3</v>
      </c>
      <c r="F21" s="24">
        <v>5000</v>
      </c>
      <c r="G21" s="24">
        <v>3500</v>
      </c>
      <c r="H21" s="24">
        <v>16</v>
      </c>
      <c r="I21" s="24">
        <v>15000</v>
      </c>
      <c r="J21" s="24">
        <v>7500</v>
      </c>
      <c r="K21" s="24">
        <v>5</v>
      </c>
      <c r="L21" s="24">
        <v>15000</v>
      </c>
      <c r="M21" s="24">
        <v>12</v>
      </c>
      <c r="N21" s="24">
        <v>4500</v>
      </c>
      <c r="O21" s="24">
        <v>38</v>
      </c>
      <c r="P21" s="24">
        <v>29</v>
      </c>
      <c r="Q21" s="24">
        <v>6000</v>
      </c>
    </row>
    <row r="22" spans="1:17" ht="11.25">
      <c r="A22" s="52">
        <v>9</v>
      </c>
      <c r="B22" s="66" t="s">
        <v>244</v>
      </c>
      <c r="C22" s="24">
        <v>2</v>
      </c>
      <c r="D22" s="24">
        <v>115</v>
      </c>
      <c r="E22" s="24">
        <v>4</v>
      </c>
      <c r="F22" s="24">
        <v>2500</v>
      </c>
      <c r="G22" s="24">
        <v>950</v>
      </c>
      <c r="H22" s="24">
        <v>488</v>
      </c>
      <c r="I22" s="24">
        <v>10500</v>
      </c>
      <c r="J22" s="24">
        <v>2025</v>
      </c>
      <c r="K22" s="24">
        <v>12</v>
      </c>
      <c r="L22" s="24">
        <v>1465</v>
      </c>
      <c r="M22" s="24">
        <v>18</v>
      </c>
      <c r="N22" s="24">
        <v>30050</v>
      </c>
      <c r="O22" s="24">
        <v>8</v>
      </c>
      <c r="P22" s="24">
        <v>64</v>
      </c>
      <c r="Q22" s="24">
        <v>6414</v>
      </c>
    </row>
    <row r="23" spans="1:17" ht="11.25">
      <c r="A23" s="52">
        <v>10</v>
      </c>
      <c r="B23" s="66" t="s">
        <v>245</v>
      </c>
      <c r="C23" s="24">
        <v>2</v>
      </c>
      <c r="D23" s="24">
        <v>20</v>
      </c>
      <c r="E23" s="24">
        <v>15</v>
      </c>
      <c r="F23" s="24">
        <v>650</v>
      </c>
      <c r="G23" s="24">
        <v>777</v>
      </c>
      <c r="H23" s="24">
        <v>107</v>
      </c>
      <c r="I23" s="24">
        <v>9755</v>
      </c>
      <c r="J23" s="24">
        <v>924</v>
      </c>
      <c r="K23" s="24">
        <v>5</v>
      </c>
      <c r="L23" s="24">
        <v>1245</v>
      </c>
      <c r="M23" s="24">
        <v>30</v>
      </c>
      <c r="N23" s="24">
        <v>4500</v>
      </c>
      <c r="O23" s="24">
        <v>298</v>
      </c>
      <c r="P23" s="24">
        <v>48</v>
      </c>
      <c r="Q23" s="24">
        <v>18850</v>
      </c>
    </row>
    <row r="24" spans="1:17" ht="11.25">
      <c r="A24" s="52">
        <v>11</v>
      </c>
      <c r="B24" s="66" t="s">
        <v>246</v>
      </c>
      <c r="C24" s="24">
        <v>0</v>
      </c>
      <c r="D24" s="24">
        <v>0</v>
      </c>
      <c r="E24" s="24">
        <v>3</v>
      </c>
      <c r="F24" s="24">
        <v>45</v>
      </c>
      <c r="G24" s="24">
        <v>1.2</v>
      </c>
      <c r="H24" s="24">
        <v>79</v>
      </c>
      <c r="I24" s="24">
        <v>56</v>
      </c>
      <c r="J24" s="24">
        <v>2.8</v>
      </c>
      <c r="K24" s="24">
        <v>2</v>
      </c>
      <c r="L24" s="24">
        <v>625</v>
      </c>
      <c r="M24" s="24">
        <v>0</v>
      </c>
      <c r="N24" s="24">
        <v>0</v>
      </c>
      <c r="O24" s="24">
        <v>251</v>
      </c>
      <c r="P24" s="24">
        <v>19</v>
      </c>
      <c r="Q24" s="24">
        <v>2109</v>
      </c>
    </row>
    <row r="25" spans="1:17" ht="11.25">
      <c r="A25" s="52">
        <v>12</v>
      </c>
      <c r="B25" s="66" t="s">
        <v>247</v>
      </c>
      <c r="C25" s="24">
        <v>22</v>
      </c>
      <c r="D25" s="24">
        <v>247</v>
      </c>
      <c r="E25" s="24">
        <v>6</v>
      </c>
      <c r="F25" s="24">
        <v>1834</v>
      </c>
      <c r="G25" s="24">
        <v>980</v>
      </c>
      <c r="H25" s="24">
        <v>41</v>
      </c>
      <c r="I25" s="24">
        <v>8265</v>
      </c>
      <c r="J25" s="24">
        <v>1770</v>
      </c>
      <c r="K25" s="24">
        <v>8</v>
      </c>
      <c r="L25" s="24">
        <v>4950</v>
      </c>
      <c r="M25" s="24">
        <v>157</v>
      </c>
      <c r="N25" s="24">
        <v>5491</v>
      </c>
      <c r="O25" s="24">
        <v>877</v>
      </c>
      <c r="P25" s="24">
        <v>151</v>
      </c>
      <c r="Q25" s="24">
        <v>91356</v>
      </c>
    </row>
    <row r="26" spans="1:17" ht="11.25">
      <c r="A26" s="113" t="s">
        <v>313</v>
      </c>
      <c r="B26" s="113"/>
      <c r="C26" s="33">
        <f>SUM(C20:C25)</f>
        <v>50</v>
      </c>
      <c r="D26" s="33">
        <f aca="true" t="shared" si="1" ref="D26:Q26">SUM(D20:D25)</f>
        <v>7472</v>
      </c>
      <c r="E26" s="33">
        <f t="shared" si="1"/>
        <v>37</v>
      </c>
      <c r="F26" s="33">
        <f t="shared" si="1"/>
        <v>15029</v>
      </c>
      <c r="G26" s="33">
        <f t="shared" si="1"/>
        <v>12208.2</v>
      </c>
      <c r="H26" s="33">
        <f t="shared" si="1"/>
        <v>751</v>
      </c>
      <c r="I26" s="33">
        <f t="shared" si="1"/>
        <v>46576</v>
      </c>
      <c r="J26" s="33">
        <f t="shared" si="1"/>
        <v>12811.8</v>
      </c>
      <c r="K26" s="33">
        <f t="shared" si="1"/>
        <v>64</v>
      </c>
      <c r="L26" s="33">
        <f t="shared" si="1"/>
        <v>24135</v>
      </c>
      <c r="M26" s="33">
        <f t="shared" si="1"/>
        <v>224</v>
      </c>
      <c r="N26" s="33">
        <f t="shared" si="1"/>
        <v>44591</v>
      </c>
      <c r="O26" s="33">
        <f t="shared" si="1"/>
        <v>1492</v>
      </c>
      <c r="P26" s="33">
        <f t="shared" si="1"/>
        <v>326</v>
      </c>
      <c r="Q26" s="33">
        <f t="shared" si="1"/>
        <v>124929</v>
      </c>
    </row>
    <row r="27" spans="1:17" ht="15.75" customHeight="1">
      <c r="A27" s="103" t="s">
        <v>304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spans="1:17" ht="11.25">
      <c r="A28" s="51">
        <v>13</v>
      </c>
      <c r="B28" s="65" t="s">
        <v>248</v>
      </c>
      <c r="C28" s="55">
        <v>150</v>
      </c>
      <c r="D28" s="55">
        <v>750</v>
      </c>
      <c r="E28" s="55">
        <v>7</v>
      </c>
      <c r="F28" s="55">
        <v>7000</v>
      </c>
      <c r="G28" s="55">
        <v>2500</v>
      </c>
      <c r="H28" s="55">
        <v>17</v>
      </c>
      <c r="I28" s="55">
        <v>25000</v>
      </c>
      <c r="J28" s="55">
        <v>1005</v>
      </c>
      <c r="K28" s="55">
        <v>8</v>
      </c>
      <c r="L28" s="55">
        <v>1600</v>
      </c>
      <c r="M28" s="55">
        <v>8</v>
      </c>
      <c r="N28" s="55">
        <v>500</v>
      </c>
      <c r="O28" s="55">
        <v>260</v>
      </c>
      <c r="P28" s="55">
        <v>70</v>
      </c>
      <c r="Q28" s="55">
        <v>5000</v>
      </c>
    </row>
    <row r="29" spans="1:17" ht="11.25">
      <c r="A29" s="52">
        <v>14</v>
      </c>
      <c r="B29" s="66" t="s">
        <v>249</v>
      </c>
      <c r="C29" s="24">
        <v>181</v>
      </c>
      <c r="D29" s="24">
        <v>21000</v>
      </c>
      <c r="E29" s="24">
        <v>3</v>
      </c>
      <c r="F29" s="24">
        <v>7540</v>
      </c>
      <c r="G29" s="24">
        <v>1700</v>
      </c>
      <c r="H29" s="24">
        <v>38</v>
      </c>
      <c r="I29" s="24">
        <v>8206</v>
      </c>
      <c r="J29" s="24">
        <v>4500</v>
      </c>
      <c r="K29" s="24">
        <v>14</v>
      </c>
      <c r="L29" s="24">
        <v>6612</v>
      </c>
      <c r="M29" s="24">
        <v>34</v>
      </c>
      <c r="N29" s="24">
        <v>1565</v>
      </c>
      <c r="O29" s="24">
        <v>2530</v>
      </c>
      <c r="P29" s="24">
        <v>165</v>
      </c>
      <c r="Q29" s="24">
        <v>126500</v>
      </c>
    </row>
    <row r="30" spans="1:17" ht="11.25">
      <c r="A30" s="52">
        <v>15</v>
      </c>
      <c r="B30" s="66" t="s">
        <v>250</v>
      </c>
      <c r="C30" s="24">
        <v>37</v>
      </c>
      <c r="D30" s="24">
        <v>35000</v>
      </c>
      <c r="E30" s="24">
        <v>17</v>
      </c>
      <c r="F30" s="24">
        <v>16485</v>
      </c>
      <c r="G30" s="24">
        <v>1300</v>
      </c>
      <c r="H30" s="24">
        <v>29</v>
      </c>
      <c r="I30" s="24">
        <v>31650</v>
      </c>
      <c r="J30" s="24" t="s">
        <v>361</v>
      </c>
      <c r="K30" s="24">
        <v>15</v>
      </c>
      <c r="L30" s="24">
        <v>19783</v>
      </c>
      <c r="M30" s="24">
        <v>89</v>
      </c>
      <c r="N30" s="24" t="s">
        <v>362</v>
      </c>
      <c r="O30" s="24">
        <v>870</v>
      </c>
      <c r="P30" s="24">
        <v>210</v>
      </c>
      <c r="Q30" s="24">
        <v>60215</v>
      </c>
    </row>
    <row r="31" spans="1:17" ht="11.25">
      <c r="A31" s="52">
        <v>16</v>
      </c>
      <c r="B31" s="66" t="s">
        <v>251</v>
      </c>
      <c r="C31" s="24">
        <v>5</v>
      </c>
      <c r="D31" s="24">
        <v>426</v>
      </c>
      <c r="E31" s="24">
        <v>3</v>
      </c>
      <c r="F31" s="24">
        <v>22160</v>
      </c>
      <c r="G31" s="24">
        <v>1600</v>
      </c>
      <c r="H31" s="24">
        <v>664</v>
      </c>
      <c r="I31" s="24">
        <v>120760</v>
      </c>
      <c r="J31" s="24">
        <v>1190</v>
      </c>
      <c r="K31" s="24">
        <v>8</v>
      </c>
      <c r="L31" s="24">
        <v>8540</v>
      </c>
      <c r="M31" s="24">
        <v>25</v>
      </c>
      <c r="N31" s="24">
        <v>962</v>
      </c>
      <c r="O31" s="24">
        <v>206</v>
      </c>
      <c r="P31" s="24">
        <v>320</v>
      </c>
      <c r="Q31" s="24">
        <v>14250</v>
      </c>
    </row>
    <row r="32" spans="1:17" ht="11.25">
      <c r="A32" s="52">
        <v>17</v>
      </c>
      <c r="B32" s="66" t="s">
        <v>252</v>
      </c>
      <c r="C32" s="24">
        <v>0</v>
      </c>
      <c r="D32" s="24">
        <v>0</v>
      </c>
      <c r="E32" s="24">
        <v>6</v>
      </c>
      <c r="F32" s="24">
        <v>3300</v>
      </c>
      <c r="G32" s="24">
        <v>29359</v>
      </c>
      <c r="H32" s="24">
        <v>82</v>
      </c>
      <c r="I32" s="24">
        <v>7380</v>
      </c>
      <c r="J32" s="24">
        <v>3453</v>
      </c>
      <c r="K32" s="24">
        <v>12</v>
      </c>
      <c r="L32" s="24">
        <v>4000</v>
      </c>
      <c r="M32" s="24">
        <v>28</v>
      </c>
      <c r="N32" s="24">
        <v>700</v>
      </c>
      <c r="O32" s="24">
        <v>4562</v>
      </c>
      <c r="P32" s="24">
        <v>83</v>
      </c>
      <c r="Q32" s="24">
        <v>1245000</v>
      </c>
    </row>
    <row r="33" spans="1:17" ht="11.25">
      <c r="A33" s="113" t="s">
        <v>313</v>
      </c>
      <c r="B33" s="113"/>
      <c r="C33" s="33">
        <f>SUM(C28:C32)</f>
        <v>373</v>
      </c>
      <c r="D33" s="33">
        <f aca="true" t="shared" si="2" ref="D33:Q33">SUM(D28:D32)</f>
        <v>57176</v>
      </c>
      <c r="E33" s="33">
        <f t="shared" si="2"/>
        <v>36</v>
      </c>
      <c r="F33" s="33">
        <f t="shared" si="2"/>
        <v>56485</v>
      </c>
      <c r="G33" s="33">
        <f t="shared" si="2"/>
        <v>36459</v>
      </c>
      <c r="H33" s="33">
        <f t="shared" si="2"/>
        <v>830</v>
      </c>
      <c r="I33" s="33">
        <f t="shared" si="2"/>
        <v>192996</v>
      </c>
      <c r="J33" s="33">
        <f t="shared" si="2"/>
        <v>10148</v>
      </c>
      <c r="K33" s="33">
        <f t="shared" si="2"/>
        <v>57</v>
      </c>
      <c r="L33" s="33">
        <f t="shared" si="2"/>
        <v>40535</v>
      </c>
      <c r="M33" s="33">
        <f t="shared" si="2"/>
        <v>184</v>
      </c>
      <c r="N33" s="33">
        <f t="shared" si="2"/>
        <v>3727</v>
      </c>
      <c r="O33" s="33">
        <f t="shared" si="2"/>
        <v>8428</v>
      </c>
      <c r="P33" s="33">
        <f t="shared" si="2"/>
        <v>848</v>
      </c>
      <c r="Q33" s="33">
        <f t="shared" si="2"/>
        <v>1450965</v>
      </c>
    </row>
    <row r="34" spans="1:17" ht="15.75" customHeight="1">
      <c r="A34" s="103" t="s">
        <v>312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1:17" ht="11.25">
      <c r="A35" s="51">
        <v>18</v>
      </c>
      <c r="B35" s="65" t="s">
        <v>253</v>
      </c>
      <c r="C35" s="55">
        <v>2</v>
      </c>
      <c r="D35" s="55">
        <v>26</v>
      </c>
      <c r="E35" s="55">
        <v>2</v>
      </c>
      <c r="F35" s="55">
        <v>950</v>
      </c>
      <c r="G35" s="55">
        <v>400</v>
      </c>
      <c r="H35" s="55">
        <v>18</v>
      </c>
      <c r="I35" s="55">
        <v>10085</v>
      </c>
      <c r="J35" s="55">
        <v>1395</v>
      </c>
      <c r="K35" s="55">
        <v>4</v>
      </c>
      <c r="L35" s="55">
        <v>335</v>
      </c>
      <c r="M35" s="55">
        <v>35</v>
      </c>
      <c r="N35" s="55">
        <v>400</v>
      </c>
      <c r="O35" s="55">
        <v>147</v>
      </c>
      <c r="P35" s="55">
        <v>62</v>
      </c>
      <c r="Q35" s="55">
        <v>3742</v>
      </c>
    </row>
    <row r="36" spans="1:17" ht="11.25">
      <c r="A36" s="52">
        <v>19</v>
      </c>
      <c r="B36" s="66" t="s">
        <v>254</v>
      </c>
      <c r="C36" s="24">
        <v>55</v>
      </c>
      <c r="D36" s="24">
        <v>180000</v>
      </c>
      <c r="E36" s="24">
        <v>30</v>
      </c>
      <c r="F36" s="24">
        <v>72000</v>
      </c>
      <c r="G36" s="24">
        <v>10000</v>
      </c>
      <c r="H36" s="24">
        <v>75</v>
      </c>
      <c r="I36" s="24">
        <v>132000</v>
      </c>
      <c r="J36" s="24">
        <v>26000</v>
      </c>
      <c r="K36" s="24">
        <v>10</v>
      </c>
      <c r="L36" s="24">
        <v>12000</v>
      </c>
      <c r="M36" s="24">
        <v>30</v>
      </c>
      <c r="N36" s="24">
        <v>3000</v>
      </c>
      <c r="O36" s="24">
        <v>350</v>
      </c>
      <c r="P36" s="24">
        <v>200</v>
      </c>
      <c r="Q36" s="24">
        <v>10000</v>
      </c>
    </row>
    <row r="37" spans="1:17" ht="11.25">
      <c r="A37" s="52">
        <v>20</v>
      </c>
      <c r="B37" s="66" t="s">
        <v>255</v>
      </c>
      <c r="C37" s="24">
        <v>34</v>
      </c>
      <c r="D37" s="24">
        <v>1450</v>
      </c>
      <c r="E37" s="24">
        <v>9</v>
      </c>
      <c r="F37" s="24">
        <v>7560</v>
      </c>
      <c r="G37" s="24">
        <v>345</v>
      </c>
      <c r="H37" s="24">
        <v>56</v>
      </c>
      <c r="I37" s="24">
        <v>16230</v>
      </c>
      <c r="J37" s="24">
        <v>629</v>
      </c>
      <c r="K37" s="24">
        <v>6</v>
      </c>
      <c r="L37" s="24">
        <v>6250</v>
      </c>
      <c r="M37" s="24">
        <v>17</v>
      </c>
      <c r="N37" s="24">
        <v>850</v>
      </c>
      <c r="O37" s="24">
        <v>82</v>
      </c>
      <c r="P37" s="24">
        <v>12</v>
      </c>
      <c r="Q37" s="24">
        <v>1760</v>
      </c>
    </row>
    <row r="38" spans="1:17" ht="11.25">
      <c r="A38" s="52">
        <v>21</v>
      </c>
      <c r="B38" s="66" t="s">
        <v>256</v>
      </c>
      <c r="C38" s="24">
        <v>28</v>
      </c>
      <c r="D38" s="24">
        <v>660</v>
      </c>
      <c r="E38" s="24">
        <v>4</v>
      </c>
      <c r="F38" s="24">
        <v>10257</v>
      </c>
      <c r="G38" s="24">
        <v>4100</v>
      </c>
      <c r="H38" s="24">
        <v>1283</v>
      </c>
      <c r="I38" s="24">
        <v>31623</v>
      </c>
      <c r="J38" s="24">
        <v>3258</v>
      </c>
      <c r="K38" s="24">
        <v>25</v>
      </c>
      <c r="L38" s="24">
        <v>9750</v>
      </c>
      <c r="M38" s="24">
        <v>20</v>
      </c>
      <c r="N38" s="24">
        <v>1980</v>
      </c>
      <c r="O38" s="24">
        <v>575</v>
      </c>
      <c r="P38" s="24">
        <v>78</v>
      </c>
      <c r="Q38" s="24">
        <v>13263</v>
      </c>
    </row>
    <row r="39" spans="1:17" ht="11.25">
      <c r="A39" s="52">
        <v>22</v>
      </c>
      <c r="B39" s="66" t="s">
        <v>257</v>
      </c>
      <c r="C39" s="24">
        <v>52</v>
      </c>
      <c r="D39" s="24">
        <v>12081</v>
      </c>
      <c r="E39" s="24">
        <v>3</v>
      </c>
      <c r="F39" s="24">
        <v>76582</v>
      </c>
      <c r="G39" s="24">
        <v>1800</v>
      </c>
      <c r="H39" s="24">
        <v>23</v>
      </c>
      <c r="I39" s="24">
        <v>30018</v>
      </c>
      <c r="J39" s="24">
        <v>2536</v>
      </c>
      <c r="K39" s="24">
        <v>35</v>
      </c>
      <c r="L39" s="24">
        <v>23187</v>
      </c>
      <c r="M39" s="24">
        <v>97</v>
      </c>
      <c r="N39" s="24">
        <v>3013</v>
      </c>
      <c r="O39" s="24">
        <v>312</v>
      </c>
      <c r="P39" s="24">
        <v>18</v>
      </c>
      <c r="Q39" s="24">
        <v>413</v>
      </c>
    </row>
    <row r="40" spans="1:17" ht="11.25">
      <c r="A40" s="52">
        <v>23</v>
      </c>
      <c r="B40" s="66" t="s">
        <v>258</v>
      </c>
      <c r="C40" s="24">
        <v>1</v>
      </c>
      <c r="D40" s="24">
        <v>1012</v>
      </c>
      <c r="E40" s="24">
        <v>5</v>
      </c>
      <c r="F40" s="24">
        <v>2500</v>
      </c>
      <c r="G40" s="24">
        <v>274</v>
      </c>
      <c r="H40" s="24">
        <v>31</v>
      </c>
      <c r="I40" s="24">
        <v>3250</v>
      </c>
      <c r="J40" s="24">
        <v>450</v>
      </c>
      <c r="K40" s="24">
        <v>3</v>
      </c>
      <c r="L40" s="24">
        <v>1500</v>
      </c>
      <c r="M40" s="24">
        <v>0</v>
      </c>
      <c r="N40" s="24">
        <v>0</v>
      </c>
      <c r="O40" s="24">
        <v>510</v>
      </c>
      <c r="P40" s="24">
        <v>230</v>
      </c>
      <c r="Q40" s="24">
        <v>8656</v>
      </c>
    </row>
    <row r="41" spans="1:17" ht="11.25">
      <c r="A41" s="52">
        <v>24</v>
      </c>
      <c r="B41" s="66" t="s">
        <v>259</v>
      </c>
      <c r="C41" s="24">
        <v>3</v>
      </c>
      <c r="D41" s="24">
        <v>245</v>
      </c>
      <c r="E41" s="24">
        <v>25</v>
      </c>
      <c r="F41" s="24">
        <v>3225</v>
      </c>
      <c r="G41" s="24">
        <v>895</v>
      </c>
      <c r="H41" s="24">
        <v>180</v>
      </c>
      <c r="I41" s="24">
        <v>14465</v>
      </c>
      <c r="J41" s="24">
        <v>598</v>
      </c>
      <c r="K41" s="24">
        <v>6</v>
      </c>
      <c r="L41" s="24">
        <v>1230</v>
      </c>
      <c r="M41" s="24">
        <v>27</v>
      </c>
      <c r="N41" s="24">
        <v>2400</v>
      </c>
      <c r="O41" s="24">
        <v>195</v>
      </c>
      <c r="P41" s="24">
        <v>42</v>
      </c>
      <c r="Q41" s="24">
        <v>3550</v>
      </c>
    </row>
    <row r="42" spans="1:17" ht="11.25">
      <c r="A42" s="52">
        <v>25</v>
      </c>
      <c r="B42" s="66" t="s">
        <v>260</v>
      </c>
      <c r="C42" s="24">
        <v>5</v>
      </c>
      <c r="D42" s="24">
        <v>1105</v>
      </c>
      <c r="E42" s="24">
        <v>13</v>
      </c>
      <c r="F42" s="24">
        <v>3867</v>
      </c>
      <c r="G42" s="24">
        <v>502.1</v>
      </c>
      <c r="H42" s="24">
        <v>37</v>
      </c>
      <c r="I42" s="24">
        <v>6507</v>
      </c>
      <c r="J42" s="24">
        <v>1170</v>
      </c>
      <c r="K42" s="24">
        <v>5</v>
      </c>
      <c r="L42" s="24">
        <v>560</v>
      </c>
      <c r="M42" s="24">
        <v>23</v>
      </c>
      <c r="N42" s="24">
        <v>954</v>
      </c>
      <c r="O42" s="24">
        <v>108</v>
      </c>
      <c r="P42" s="24">
        <v>19</v>
      </c>
      <c r="Q42" s="24">
        <v>3430</v>
      </c>
    </row>
    <row r="43" spans="1:17" ht="11.25">
      <c r="A43" s="113" t="s">
        <v>313</v>
      </c>
      <c r="B43" s="113"/>
      <c r="C43" s="33">
        <f>SUM(C35:C42)</f>
        <v>180</v>
      </c>
      <c r="D43" s="33">
        <f aca="true" t="shared" si="3" ref="D43:Q43">SUM(D35:D42)</f>
        <v>196579</v>
      </c>
      <c r="E43" s="33">
        <f t="shared" si="3"/>
        <v>91</v>
      </c>
      <c r="F43" s="33">
        <f t="shared" si="3"/>
        <v>176941</v>
      </c>
      <c r="G43" s="33">
        <f t="shared" si="3"/>
        <v>18316.1</v>
      </c>
      <c r="H43" s="33">
        <f t="shared" si="3"/>
        <v>1703</v>
      </c>
      <c r="I43" s="33">
        <f t="shared" si="3"/>
        <v>244178</v>
      </c>
      <c r="J43" s="33">
        <f t="shared" si="3"/>
        <v>36036</v>
      </c>
      <c r="K43" s="33">
        <f t="shared" si="3"/>
        <v>94</v>
      </c>
      <c r="L43" s="33">
        <f t="shared" si="3"/>
        <v>54812</v>
      </c>
      <c r="M43" s="33">
        <f t="shared" si="3"/>
        <v>249</v>
      </c>
      <c r="N43" s="33">
        <f t="shared" si="3"/>
        <v>12597</v>
      </c>
      <c r="O43" s="33">
        <f t="shared" si="3"/>
        <v>2279</v>
      </c>
      <c r="P43" s="33">
        <f t="shared" si="3"/>
        <v>661</v>
      </c>
      <c r="Q43" s="33">
        <f t="shared" si="3"/>
        <v>44814</v>
      </c>
    </row>
    <row r="44" spans="1:17" ht="15.75" customHeight="1">
      <c r="A44" s="103" t="s">
        <v>311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</row>
    <row r="45" spans="1:17" ht="11.25">
      <c r="A45" s="51">
        <v>26</v>
      </c>
      <c r="B45" s="65" t="s">
        <v>261</v>
      </c>
      <c r="C45" s="55">
        <v>11</v>
      </c>
      <c r="D45" s="55">
        <v>5000</v>
      </c>
      <c r="E45" s="55">
        <v>3</v>
      </c>
      <c r="F45" s="55">
        <v>50000</v>
      </c>
      <c r="G45" s="55">
        <v>50000</v>
      </c>
      <c r="H45" s="55">
        <v>45</v>
      </c>
      <c r="I45" s="55">
        <v>100000</v>
      </c>
      <c r="J45" s="55">
        <v>65000</v>
      </c>
      <c r="K45" s="55">
        <v>4</v>
      </c>
      <c r="L45" s="55">
        <v>1000</v>
      </c>
      <c r="M45" s="55">
        <v>25</v>
      </c>
      <c r="N45" s="55" t="s">
        <v>383</v>
      </c>
      <c r="O45" s="55">
        <v>98</v>
      </c>
      <c r="P45" s="55">
        <v>55</v>
      </c>
      <c r="Q45" s="55">
        <v>630</v>
      </c>
    </row>
    <row r="46" spans="1:17" ht="11.25">
      <c r="A46" s="52">
        <v>27</v>
      </c>
      <c r="B46" s="66" t="s">
        <v>262</v>
      </c>
      <c r="C46" s="24">
        <v>1</v>
      </c>
      <c r="D46" s="24">
        <v>200</v>
      </c>
      <c r="E46" s="24">
        <v>3</v>
      </c>
      <c r="F46" s="24">
        <v>1000</v>
      </c>
      <c r="G46" s="24">
        <v>900</v>
      </c>
      <c r="H46" s="24">
        <v>45</v>
      </c>
      <c r="I46" s="24">
        <v>4200</v>
      </c>
      <c r="J46" s="24">
        <v>850</v>
      </c>
      <c r="K46" s="24">
        <v>2</v>
      </c>
      <c r="L46" s="24">
        <v>200</v>
      </c>
      <c r="M46" s="24">
        <v>30</v>
      </c>
      <c r="N46" s="24">
        <v>1700</v>
      </c>
      <c r="O46" s="24">
        <v>233</v>
      </c>
      <c r="P46" s="24">
        <v>224</v>
      </c>
      <c r="Q46" s="24">
        <v>2246</v>
      </c>
    </row>
    <row r="47" spans="1:17" ht="11.25">
      <c r="A47" s="52">
        <v>28</v>
      </c>
      <c r="B47" s="66" t="s">
        <v>263</v>
      </c>
      <c r="C47" s="24">
        <v>6</v>
      </c>
      <c r="D47" s="24">
        <v>1650</v>
      </c>
      <c r="E47" s="24">
        <v>32</v>
      </c>
      <c r="F47" s="24">
        <v>9100</v>
      </c>
      <c r="G47" s="24">
        <v>450</v>
      </c>
      <c r="H47" s="24">
        <v>100</v>
      </c>
      <c r="I47" s="24">
        <v>5970</v>
      </c>
      <c r="J47" s="24">
        <v>700</v>
      </c>
      <c r="K47" s="24">
        <v>6</v>
      </c>
      <c r="L47" s="24">
        <v>1500</v>
      </c>
      <c r="M47" s="24">
        <v>39</v>
      </c>
      <c r="N47" s="24">
        <v>2300</v>
      </c>
      <c r="O47" s="24">
        <v>35</v>
      </c>
      <c r="P47" s="24">
        <v>31</v>
      </c>
      <c r="Q47" s="24">
        <v>22425</v>
      </c>
    </row>
    <row r="48" spans="1:17" ht="11.25">
      <c r="A48" s="52">
        <v>29</v>
      </c>
      <c r="B48" s="66" t="s">
        <v>264</v>
      </c>
      <c r="C48" s="24">
        <v>10</v>
      </c>
      <c r="D48" s="24">
        <v>170</v>
      </c>
      <c r="E48" s="24">
        <v>3</v>
      </c>
      <c r="F48" s="24">
        <v>2000</v>
      </c>
      <c r="G48" s="24">
        <v>18109</v>
      </c>
      <c r="H48" s="24">
        <v>30</v>
      </c>
      <c r="I48" s="24">
        <v>8670</v>
      </c>
      <c r="J48" s="24">
        <v>3966</v>
      </c>
      <c r="K48" s="24">
        <v>5</v>
      </c>
      <c r="L48" s="24">
        <v>500</v>
      </c>
      <c r="M48" s="24">
        <v>8</v>
      </c>
      <c r="N48" s="24">
        <v>4365</v>
      </c>
      <c r="O48" s="24">
        <v>245</v>
      </c>
      <c r="P48" s="24">
        <v>429</v>
      </c>
      <c r="Q48" s="24">
        <v>96456</v>
      </c>
    </row>
    <row r="49" spans="1:17" ht="11.25">
      <c r="A49" s="52">
        <v>30</v>
      </c>
      <c r="B49" s="66" t="s">
        <v>265</v>
      </c>
      <c r="C49" s="24">
        <v>2</v>
      </c>
      <c r="D49" s="24">
        <v>480</v>
      </c>
      <c r="E49" s="24">
        <v>8</v>
      </c>
      <c r="F49" s="24">
        <v>6145</v>
      </c>
      <c r="G49" s="24">
        <v>2000</v>
      </c>
      <c r="H49" s="24">
        <v>28</v>
      </c>
      <c r="I49" s="24">
        <v>19045</v>
      </c>
      <c r="J49" s="24">
        <v>5000</v>
      </c>
      <c r="K49" s="24">
        <v>5</v>
      </c>
      <c r="L49" s="24">
        <v>1200</v>
      </c>
      <c r="M49" s="24">
        <v>15</v>
      </c>
      <c r="N49" s="24">
        <v>200</v>
      </c>
      <c r="O49" s="24">
        <v>99</v>
      </c>
      <c r="P49" s="24">
        <v>141</v>
      </c>
      <c r="Q49" s="24">
        <v>6097</v>
      </c>
    </row>
    <row r="50" spans="1:17" ht="11.25">
      <c r="A50" s="52">
        <v>31</v>
      </c>
      <c r="B50" s="66" t="s">
        <v>266</v>
      </c>
      <c r="C50" s="24">
        <v>20</v>
      </c>
      <c r="D50" s="24">
        <v>1960</v>
      </c>
      <c r="E50" s="24">
        <v>195</v>
      </c>
      <c r="F50" s="24">
        <v>15599</v>
      </c>
      <c r="G50" s="24">
        <v>650</v>
      </c>
      <c r="H50" s="24">
        <v>299</v>
      </c>
      <c r="I50" s="24">
        <v>18975</v>
      </c>
      <c r="J50" s="24">
        <v>2545</v>
      </c>
      <c r="K50" s="24">
        <v>16</v>
      </c>
      <c r="L50" s="24">
        <v>3026</v>
      </c>
      <c r="M50" s="24">
        <v>36</v>
      </c>
      <c r="N50" s="24">
        <v>1965</v>
      </c>
      <c r="O50" s="24">
        <v>965</v>
      </c>
      <c r="P50" s="24">
        <v>70</v>
      </c>
      <c r="Q50" s="24">
        <v>19985</v>
      </c>
    </row>
    <row r="51" spans="1:17" ht="11.25">
      <c r="A51" s="113" t="s">
        <v>313</v>
      </c>
      <c r="B51" s="113"/>
      <c r="C51" s="33">
        <f>SUM(C45:C50)</f>
        <v>50</v>
      </c>
      <c r="D51" s="33">
        <f aca="true" t="shared" si="4" ref="D51:Q51">SUM(D45:D50)</f>
        <v>9460</v>
      </c>
      <c r="E51" s="33">
        <f t="shared" si="4"/>
        <v>244</v>
      </c>
      <c r="F51" s="33">
        <f t="shared" si="4"/>
        <v>83844</v>
      </c>
      <c r="G51" s="33">
        <f t="shared" si="4"/>
        <v>72109</v>
      </c>
      <c r="H51" s="33">
        <f t="shared" si="4"/>
        <v>547</v>
      </c>
      <c r="I51" s="33">
        <f t="shared" si="4"/>
        <v>156860</v>
      </c>
      <c r="J51" s="33">
        <f t="shared" si="4"/>
        <v>78061</v>
      </c>
      <c r="K51" s="33">
        <f t="shared" si="4"/>
        <v>38</v>
      </c>
      <c r="L51" s="33">
        <f t="shared" si="4"/>
        <v>7426</v>
      </c>
      <c r="M51" s="33">
        <f t="shared" si="4"/>
        <v>153</v>
      </c>
      <c r="N51" s="33">
        <f t="shared" si="4"/>
        <v>10530</v>
      </c>
      <c r="O51" s="33">
        <f t="shared" si="4"/>
        <v>1675</v>
      </c>
      <c r="P51" s="33">
        <f t="shared" si="4"/>
        <v>950</v>
      </c>
      <c r="Q51" s="33">
        <f t="shared" si="4"/>
        <v>147839</v>
      </c>
    </row>
    <row r="52" spans="1:17" ht="15.75" customHeight="1">
      <c r="A52" s="103" t="s">
        <v>310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</row>
    <row r="53" spans="1:17" ht="11.25">
      <c r="A53" s="51">
        <v>32</v>
      </c>
      <c r="B53" s="65" t="s">
        <v>267</v>
      </c>
      <c r="C53" s="55">
        <v>9</v>
      </c>
      <c r="D53" s="55">
        <v>520</v>
      </c>
      <c r="E53" s="55">
        <v>37</v>
      </c>
      <c r="F53" s="55">
        <v>225750</v>
      </c>
      <c r="G53" s="55">
        <v>5200</v>
      </c>
      <c r="H53" s="55">
        <v>224</v>
      </c>
      <c r="I53" s="55">
        <v>256324</v>
      </c>
      <c r="J53" s="55" t="s">
        <v>356</v>
      </c>
      <c r="K53" s="55">
        <v>9</v>
      </c>
      <c r="L53" s="55">
        <v>31243</v>
      </c>
      <c r="M53" s="55">
        <v>30</v>
      </c>
      <c r="N53" s="55" t="s">
        <v>357</v>
      </c>
      <c r="O53" s="55">
        <v>450</v>
      </c>
      <c r="P53" s="55">
        <v>245</v>
      </c>
      <c r="Q53" s="55">
        <v>66550</v>
      </c>
    </row>
    <row r="54" spans="1:17" ht="11.25">
      <c r="A54" s="52">
        <v>33</v>
      </c>
      <c r="B54" s="66" t="s">
        <v>268</v>
      </c>
      <c r="C54" s="24">
        <v>3</v>
      </c>
      <c r="D54" s="24">
        <v>230</v>
      </c>
      <c r="E54" s="24">
        <v>3</v>
      </c>
      <c r="F54" s="24">
        <v>380</v>
      </c>
      <c r="G54" s="24">
        <v>38200</v>
      </c>
      <c r="H54" s="24">
        <v>110</v>
      </c>
      <c r="I54" s="24">
        <v>4950</v>
      </c>
      <c r="J54" s="24">
        <v>3300</v>
      </c>
      <c r="K54" s="24">
        <v>1</v>
      </c>
      <c r="L54" s="24">
        <v>300000</v>
      </c>
      <c r="M54" s="24">
        <v>36</v>
      </c>
      <c r="N54" s="24">
        <v>9200</v>
      </c>
      <c r="O54" s="24">
        <v>6</v>
      </c>
      <c r="P54" s="24">
        <v>25</v>
      </c>
      <c r="Q54" s="24">
        <v>625</v>
      </c>
    </row>
    <row r="55" spans="1:17" ht="11.25">
      <c r="A55" s="52">
        <v>34</v>
      </c>
      <c r="B55" s="66" t="s">
        <v>269</v>
      </c>
      <c r="C55" s="24">
        <v>5</v>
      </c>
      <c r="D55" s="24">
        <v>80</v>
      </c>
      <c r="E55" s="24">
        <v>12</v>
      </c>
      <c r="F55" s="24">
        <v>12854</v>
      </c>
      <c r="G55" s="24">
        <v>6200</v>
      </c>
      <c r="H55" s="24">
        <v>24</v>
      </c>
      <c r="I55" s="24">
        <v>37821</v>
      </c>
      <c r="J55" s="24">
        <v>2600</v>
      </c>
      <c r="K55" s="24">
        <v>6</v>
      </c>
      <c r="L55" s="24">
        <v>22150</v>
      </c>
      <c r="M55" s="24">
        <v>30</v>
      </c>
      <c r="N55" s="24">
        <v>5000</v>
      </c>
      <c r="O55" s="24">
        <v>225</v>
      </c>
      <c r="P55" s="24">
        <v>27</v>
      </c>
      <c r="Q55" s="24">
        <v>79500</v>
      </c>
    </row>
    <row r="56" spans="1:17" ht="11.25">
      <c r="A56" s="52">
        <v>35</v>
      </c>
      <c r="B56" s="66" t="s">
        <v>270</v>
      </c>
      <c r="C56" s="24">
        <v>8</v>
      </c>
      <c r="D56" s="24">
        <v>165</v>
      </c>
      <c r="E56" s="24">
        <v>3</v>
      </c>
      <c r="F56" s="24">
        <v>72550</v>
      </c>
      <c r="G56" s="24">
        <v>4000</v>
      </c>
      <c r="H56" s="24">
        <v>54</v>
      </c>
      <c r="I56" s="24">
        <v>49710</v>
      </c>
      <c r="J56" s="24">
        <v>10800</v>
      </c>
      <c r="K56" s="24">
        <v>10</v>
      </c>
      <c r="L56" s="24">
        <v>154657</v>
      </c>
      <c r="M56" s="24">
        <v>16</v>
      </c>
      <c r="N56" s="24">
        <v>4000</v>
      </c>
      <c r="O56" s="24">
        <v>285</v>
      </c>
      <c r="P56" s="24">
        <v>32</v>
      </c>
      <c r="Q56" s="24">
        <v>21950</v>
      </c>
    </row>
    <row r="57" spans="1:17" ht="11.25">
      <c r="A57" s="52">
        <v>36</v>
      </c>
      <c r="B57" s="66" t="s">
        <v>271</v>
      </c>
      <c r="C57" s="24">
        <v>7</v>
      </c>
      <c r="D57" s="24">
        <v>3120</v>
      </c>
      <c r="E57" s="24">
        <v>4</v>
      </c>
      <c r="F57" s="24">
        <v>5829</v>
      </c>
      <c r="G57" s="24">
        <v>481</v>
      </c>
      <c r="H57" s="24">
        <v>124</v>
      </c>
      <c r="I57" s="24">
        <v>35879</v>
      </c>
      <c r="J57" s="24">
        <v>1324</v>
      </c>
      <c r="K57" s="24">
        <v>3</v>
      </c>
      <c r="L57" s="24">
        <v>2500</v>
      </c>
      <c r="M57" s="24">
        <v>20</v>
      </c>
      <c r="N57" s="24">
        <v>2225</v>
      </c>
      <c r="O57" s="24">
        <v>212</v>
      </c>
      <c r="P57" s="24">
        <v>168</v>
      </c>
      <c r="Q57" s="24">
        <v>32654</v>
      </c>
    </row>
    <row r="58" spans="1:17" ht="11.25">
      <c r="A58" s="52">
        <v>37</v>
      </c>
      <c r="B58" s="66" t="s">
        <v>272</v>
      </c>
      <c r="C58" s="24">
        <v>14</v>
      </c>
      <c r="D58" s="24">
        <v>950</v>
      </c>
      <c r="E58" s="24">
        <v>4</v>
      </c>
      <c r="F58" s="24">
        <v>540</v>
      </c>
      <c r="G58" s="24">
        <v>30</v>
      </c>
      <c r="H58" s="24">
        <v>51</v>
      </c>
      <c r="I58" s="24">
        <v>10769</v>
      </c>
      <c r="J58" s="24">
        <v>736.7</v>
      </c>
      <c r="K58" s="24">
        <v>3</v>
      </c>
      <c r="L58" s="24">
        <v>711</v>
      </c>
      <c r="M58" s="24">
        <v>14</v>
      </c>
      <c r="N58" s="24">
        <v>1005</v>
      </c>
      <c r="O58" s="24">
        <v>590</v>
      </c>
      <c r="P58" s="24">
        <v>48</v>
      </c>
      <c r="Q58" s="24">
        <v>10034</v>
      </c>
    </row>
    <row r="59" spans="1:17" ht="11.25">
      <c r="A59" s="52">
        <v>38</v>
      </c>
      <c r="B59" s="66" t="s">
        <v>273</v>
      </c>
      <c r="C59" s="24">
        <v>18</v>
      </c>
      <c r="D59" s="24">
        <v>3835</v>
      </c>
      <c r="E59" s="24">
        <v>3</v>
      </c>
      <c r="F59" s="24">
        <v>720</v>
      </c>
      <c r="G59" s="24">
        <v>1500</v>
      </c>
      <c r="H59" s="24">
        <v>45</v>
      </c>
      <c r="I59" s="24">
        <v>3120</v>
      </c>
      <c r="J59" s="24">
        <v>2210</v>
      </c>
      <c r="K59" s="24">
        <v>6</v>
      </c>
      <c r="L59" s="24">
        <v>250</v>
      </c>
      <c r="M59" s="24">
        <v>203</v>
      </c>
      <c r="N59" s="24">
        <v>387</v>
      </c>
      <c r="O59" s="24">
        <v>793</v>
      </c>
      <c r="P59" s="24">
        <v>120</v>
      </c>
      <c r="Q59" s="24">
        <v>30650</v>
      </c>
    </row>
    <row r="60" spans="1:17" ht="11.25">
      <c r="A60" s="113" t="s">
        <v>313</v>
      </c>
      <c r="B60" s="113"/>
      <c r="C60" s="33">
        <f>SUM(C53:C59)</f>
        <v>64</v>
      </c>
      <c r="D60" s="33">
        <f aca="true" t="shared" si="5" ref="D60:Q60">SUM(D53:D59)</f>
        <v>8900</v>
      </c>
      <c r="E60" s="33">
        <f t="shared" si="5"/>
        <v>66</v>
      </c>
      <c r="F60" s="33">
        <f t="shared" si="5"/>
        <v>318623</v>
      </c>
      <c r="G60" s="33">
        <f t="shared" si="5"/>
        <v>55611</v>
      </c>
      <c r="H60" s="33">
        <f t="shared" si="5"/>
        <v>632</v>
      </c>
      <c r="I60" s="33">
        <f t="shared" si="5"/>
        <v>398573</v>
      </c>
      <c r="J60" s="33">
        <f t="shared" si="5"/>
        <v>20970.7</v>
      </c>
      <c r="K60" s="33">
        <f t="shared" si="5"/>
        <v>38</v>
      </c>
      <c r="L60" s="33">
        <f t="shared" si="5"/>
        <v>511511</v>
      </c>
      <c r="M60" s="33">
        <f t="shared" si="5"/>
        <v>349</v>
      </c>
      <c r="N60" s="33">
        <f t="shared" si="5"/>
        <v>21817</v>
      </c>
      <c r="O60" s="33">
        <f t="shared" si="5"/>
        <v>2561</v>
      </c>
      <c r="P60" s="33">
        <f t="shared" si="5"/>
        <v>665</v>
      </c>
      <c r="Q60" s="33">
        <f t="shared" si="5"/>
        <v>241963</v>
      </c>
    </row>
    <row r="61" spans="1:17" ht="15.75" customHeight="1">
      <c r="A61" s="103" t="s">
        <v>309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</row>
    <row r="62" spans="1:17" ht="11.25">
      <c r="A62" s="51">
        <v>39</v>
      </c>
      <c r="B62" s="65" t="s">
        <v>274</v>
      </c>
      <c r="C62" s="55">
        <v>12</v>
      </c>
      <c r="D62" s="55">
        <v>1177</v>
      </c>
      <c r="E62" s="55">
        <v>4</v>
      </c>
      <c r="F62" s="55">
        <v>5104</v>
      </c>
      <c r="G62" s="55">
        <v>3920</v>
      </c>
      <c r="H62" s="55">
        <v>465</v>
      </c>
      <c r="I62" s="55">
        <v>111018</v>
      </c>
      <c r="J62" s="55" t="s">
        <v>373</v>
      </c>
      <c r="K62" s="55">
        <v>47</v>
      </c>
      <c r="L62" s="55">
        <v>5917</v>
      </c>
      <c r="M62" s="55">
        <v>107</v>
      </c>
      <c r="N62" s="55">
        <v>1500</v>
      </c>
      <c r="O62" s="55">
        <v>517</v>
      </c>
      <c r="P62" s="55">
        <v>801</v>
      </c>
      <c r="Q62" s="55">
        <v>17878</v>
      </c>
    </row>
    <row r="63" spans="1:17" ht="11.25">
      <c r="A63" s="52">
        <v>40</v>
      </c>
      <c r="B63" s="66" t="s">
        <v>275</v>
      </c>
      <c r="C63" s="24"/>
      <c r="D63" s="24"/>
      <c r="E63" s="24">
        <v>1</v>
      </c>
      <c r="F63" s="24">
        <v>50</v>
      </c>
      <c r="G63" s="24">
        <v>1500</v>
      </c>
      <c r="H63" s="24">
        <v>13</v>
      </c>
      <c r="I63" s="24">
        <v>715</v>
      </c>
      <c r="J63" s="24">
        <v>300</v>
      </c>
      <c r="K63" s="24">
        <v>3</v>
      </c>
      <c r="L63" s="24">
        <v>150</v>
      </c>
      <c r="M63" s="24">
        <v>7</v>
      </c>
      <c r="N63" s="24">
        <v>700</v>
      </c>
      <c r="O63" s="24">
        <v>1231</v>
      </c>
      <c r="P63" s="24">
        <v>8</v>
      </c>
      <c r="Q63" s="24">
        <v>13457</v>
      </c>
    </row>
    <row r="64" spans="1:17" ht="11.25">
      <c r="A64" s="52">
        <v>41</v>
      </c>
      <c r="B64" s="66" t="s">
        <v>276</v>
      </c>
      <c r="C64" s="24"/>
      <c r="D64" s="24"/>
      <c r="E64" s="24">
        <v>3</v>
      </c>
      <c r="F64" s="24">
        <v>12000</v>
      </c>
      <c r="G64" s="24">
        <v>2000</v>
      </c>
      <c r="H64" s="24">
        <v>373</v>
      </c>
      <c r="I64" s="24">
        <v>36000</v>
      </c>
      <c r="J64" s="24">
        <v>3540</v>
      </c>
      <c r="K64" s="24">
        <v>26</v>
      </c>
      <c r="L64" s="24">
        <v>5235</v>
      </c>
      <c r="M64" s="24">
        <v>7</v>
      </c>
      <c r="N64" s="24">
        <v>900</v>
      </c>
      <c r="O64" s="24">
        <v>142</v>
      </c>
      <c r="P64" s="24">
        <v>4</v>
      </c>
      <c r="Q64" s="24">
        <v>190</v>
      </c>
    </row>
    <row r="65" spans="1:17" ht="11.25">
      <c r="A65" s="52">
        <v>42</v>
      </c>
      <c r="B65" s="66" t="s">
        <v>277</v>
      </c>
      <c r="C65" s="24">
        <v>16</v>
      </c>
      <c r="D65" s="24">
        <v>2984</v>
      </c>
      <c r="E65" s="24">
        <v>19</v>
      </c>
      <c r="F65" s="24">
        <v>5700</v>
      </c>
      <c r="G65" s="24">
        <v>12027</v>
      </c>
      <c r="H65" s="24">
        <v>88</v>
      </c>
      <c r="I65" s="24">
        <v>21247</v>
      </c>
      <c r="J65" s="24">
        <v>1505</v>
      </c>
      <c r="K65" s="24">
        <v>40</v>
      </c>
      <c r="L65" s="24">
        <v>12488</v>
      </c>
      <c r="M65" s="24">
        <v>1</v>
      </c>
      <c r="N65" s="24">
        <v>100</v>
      </c>
      <c r="O65" s="24">
        <v>379</v>
      </c>
      <c r="P65" s="24">
        <v>147</v>
      </c>
      <c r="Q65" s="24">
        <v>17503</v>
      </c>
    </row>
    <row r="66" spans="1:17" ht="11.25">
      <c r="A66" s="52">
        <v>43</v>
      </c>
      <c r="B66" s="66" t="s">
        <v>278</v>
      </c>
      <c r="C66" s="24">
        <v>14</v>
      </c>
      <c r="D66" s="24">
        <v>560</v>
      </c>
      <c r="E66" s="24">
        <v>3</v>
      </c>
      <c r="F66" s="24">
        <v>375</v>
      </c>
      <c r="G66" s="24">
        <v>760</v>
      </c>
      <c r="H66" s="24">
        <v>14</v>
      </c>
      <c r="I66" s="24">
        <v>1382</v>
      </c>
      <c r="J66" s="24">
        <v>1055</v>
      </c>
      <c r="K66" s="24">
        <v>2</v>
      </c>
      <c r="L66" s="24">
        <v>125</v>
      </c>
      <c r="M66" s="24">
        <v>15</v>
      </c>
      <c r="N66" s="24">
        <v>300</v>
      </c>
      <c r="O66" s="24">
        <v>51</v>
      </c>
      <c r="P66" s="24">
        <v>29</v>
      </c>
      <c r="Q66" s="24">
        <v>330</v>
      </c>
    </row>
    <row r="67" spans="1:17" ht="11.25">
      <c r="A67" s="113" t="s">
        <v>313</v>
      </c>
      <c r="B67" s="113"/>
      <c r="C67" s="33">
        <f>SUM(C62:C66)</f>
        <v>42</v>
      </c>
      <c r="D67" s="33">
        <f aca="true" t="shared" si="6" ref="D67:Q67">SUM(D62:D66)</f>
        <v>4721</v>
      </c>
      <c r="E67" s="33">
        <f t="shared" si="6"/>
        <v>30</v>
      </c>
      <c r="F67" s="33">
        <f t="shared" si="6"/>
        <v>23229</v>
      </c>
      <c r="G67" s="33">
        <f t="shared" si="6"/>
        <v>20207</v>
      </c>
      <c r="H67" s="33">
        <f t="shared" si="6"/>
        <v>953</v>
      </c>
      <c r="I67" s="33">
        <f t="shared" si="6"/>
        <v>170362</v>
      </c>
      <c r="J67" s="33">
        <f t="shared" si="6"/>
        <v>6400</v>
      </c>
      <c r="K67" s="33">
        <f t="shared" si="6"/>
        <v>118</v>
      </c>
      <c r="L67" s="33">
        <f t="shared" si="6"/>
        <v>23915</v>
      </c>
      <c r="M67" s="33">
        <f t="shared" si="6"/>
        <v>137</v>
      </c>
      <c r="N67" s="33">
        <f t="shared" si="6"/>
        <v>3500</v>
      </c>
      <c r="O67" s="33">
        <f t="shared" si="6"/>
        <v>2320</v>
      </c>
      <c r="P67" s="33">
        <f t="shared" si="6"/>
        <v>989</v>
      </c>
      <c r="Q67" s="33">
        <f t="shared" si="6"/>
        <v>49358</v>
      </c>
    </row>
    <row r="68" spans="1:17" ht="15.75" customHeight="1">
      <c r="A68" s="103" t="s">
        <v>307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</row>
    <row r="69" spans="1:17" ht="11.25">
      <c r="A69" s="51">
        <v>44</v>
      </c>
      <c r="B69" s="65" t="s">
        <v>279</v>
      </c>
      <c r="C69" s="55">
        <v>23</v>
      </c>
      <c r="D69" s="55">
        <v>1700</v>
      </c>
      <c r="E69" s="55">
        <v>4</v>
      </c>
      <c r="F69" s="55">
        <v>952</v>
      </c>
      <c r="G69" s="55">
        <v>1350</v>
      </c>
      <c r="H69" s="55">
        <v>24</v>
      </c>
      <c r="I69" s="55">
        <v>10760</v>
      </c>
      <c r="J69" s="74">
        <v>2540</v>
      </c>
      <c r="K69" s="55">
        <v>7</v>
      </c>
      <c r="L69" s="55">
        <v>448</v>
      </c>
      <c r="M69" s="55">
        <v>10</v>
      </c>
      <c r="N69" s="55">
        <v>1869</v>
      </c>
      <c r="O69" s="55">
        <v>139</v>
      </c>
      <c r="P69" s="55">
        <v>38</v>
      </c>
      <c r="Q69" s="55">
        <v>10420</v>
      </c>
    </row>
    <row r="70" spans="1:17" ht="11.25">
      <c r="A70" s="52">
        <v>45</v>
      </c>
      <c r="B70" s="66" t="s">
        <v>280</v>
      </c>
      <c r="C70" s="24">
        <v>13</v>
      </c>
      <c r="D70" s="24">
        <v>1535</v>
      </c>
      <c r="E70" s="24">
        <v>3</v>
      </c>
      <c r="F70" s="24">
        <v>1000</v>
      </c>
      <c r="G70" s="24">
        <v>2923.519</v>
      </c>
      <c r="H70" s="24">
        <v>46</v>
      </c>
      <c r="I70" s="24">
        <v>10676</v>
      </c>
      <c r="J70" s="24">
        <v>3255</v>
      </c>
      <c r="K70" s="24">
        <v>5</v>
      </c>
      <c r="L70" s="24">
        <v>500</v>
      </c>
      <c r="M70" s="24">
        <v>287</v>
      </c>
      <c r="N70" s="24">
        <v>619</v>
      </c>
      <c r="O70" s="24">
        <v>156</v>
      </c>
      <c r="P70" s="24">
        <v>69</v>
      </c>
      <c r="Q70" s="24">
        <v>4976</v>
      </c>
    </row>
    <row r="71" spans="1:17" ht="11.25">
      <c r="A71" s="52">
        <v>46</v>
      </c>
      <c r="B71" s="66" t="s">
        <v>281</v>
      </c>
      <c r="C71" s="24">
        <v>2</v>
      </c>
      <c r="D71" s="24">
        <v>1582</v>
      </c>
      <c r="E71" s="24">
        <v>30</v>
      </c>
      <c r="F71" s="24">
        <v>10500</v>
      </c>
      <c r="G71" s="24">
        <v>850</v>
      </c>
      <c r="H71" s="24">
        <v>84</v>
      </c>
      <c r="I71" s="24">
        <v>18383</v>
      </c>
      <c r="J71" s="24">
        <v>6938</v>
      </c>
      <c r="K71" s="24">
        <v>9</v>
      </c>
      <c r="L71" s="24">
        <v>2410</v>
      </c>
      <c r="M71" s="24">
        <v>10</v>
      </c>
      <c r="N71" s="24">
        <v>25087</v>
      </c>
      <c r="O71" s="24">
        <v>446</v>
      </c>
      <c r="P71" s="24">
        <v>150</v>
      </c>
      <c r="Q71" s="24">
        <v>25215</v>
      </c>
    </row>
    <row r="72" spans="1:17" ht="11.25">
      <c r="A72" s="52">
        <v>47</v>
      </c>
      <c r="B72" s="66" t="s">
        <v>282</v>
      </c>
      <c r="C72" s="24"/>
      <c r="D72" s="24"/>
      <c r="E72" s="24">
        <v>4</v>
      </c>
      <c r="F72" s="24">
        <v>64793</v>
      </c>
      <c r="G72" s="24">
        <v>836</v>
      </c>
      <c r="H72" s="24">
        <v>372</v>
      </c>
      <c r="I72" s="24">
        <v>64932</v>
      </c>
      <c r="J72" s="24">
        <v>363.441</v>
      </c>
      <c r="K72" s="24">
        <v>9</v>
      </c>
      <c r="L72" s="24">
        <v>5455</v>
      </c>
      <c r="M72" s="24">
        <v>82</v>
      </c>
      <c r="N72" s="24"/>
      <c r="O72" s="24">
        <v>296</v>
      </c>
      <c r="P72" s="24">
        <v>82</v>
      </c>
      <c r="Q72" s="24">
        <v>5012</v>
      </c>
    </row>
    <row r="73" spans="1:17" ht="10.5" customHeight="1">
      <c r="A73" s="52">
        <v>48</v>
      </c>
      <c r="B73" s="66" t="s">
        <v>283</v>
      </c>
      <c r="C73" s="24">
        <v>9203</v>
      </c>
      <c r="D73" s="24">
        <v>417275</v>
      </c>
      <c r="E73" s="24">
        <v>163</v>
      </c>
      <c r="F73" s="24">
        <v>79978</v>
      </c>
      <c r="G73" s="24">
        <v>3990500</v>
      </c>
      <c r="H73" s="75">
        <v>299</v>
      </c>
      <c r="I73" s="24">
        <v>337297</v>
      </c>
      <c r="J73" s="24">
        <v>15075.1</v>
      </c>
      <c r="K73" s="24">
        <v>572</v>
      </c>
      <c r="L73" s="24">
        <v>64352</v>
      </c>
      <c r="M73" s="24">
        <v>349</v>
      </c>
      <c r="N73" s="24">
        <v>31530000000</v>
      </c>
      <c r="O73" s="24">
        <v>5194</v>
      </c>
      <c r="P73" s="24">
        <v>1505</v>
      </c>
      <c r="Q73" s="24">
        <v>212479</v>
      </c>
    </row>
    <row r="74" spans="1:17" ht="11.25">
      <c r="A74" s="52">
        <v>49</v>
      </c>
      <c r="B74" s="66" t="s">
        <v>284</v>
      </c>
      <c r="C74" s="24">
        <v>1</v>
      </c>
      <c r="D74" s="24">
        <v>80</v>
      </c>
      <c r="E74" s="24">
        <v>5</v>
      </c>
      <c r="F74" s="24">
        <v>600</v>
      </c>
      <c r="G74" s="24">
        <v>1120</v>
      </c>
      <c r="H74" s="24">
        <v>303</v>
      </c>
      <c r="I74" s="24">
        <v>32126</v>
      </c>
      <c r="J74" s="24">
        <v>30617</v>
      </c>
      <c r="K74" s="24">
        <v>6</v>
      </c>
      <c r="L74" s="24">
        <v>9591</v>
      </c>
      <c r="M74" s="24">
        <v>27</v>
      </c>
      <c r="N74" s="24">
        <v>1219</v>
      </c>
      <c r="O74" s="24">
        <v>789</v>
      </c>
      <c r="P74" s="24">
        <v>217</v>
      </c>
      <c r="Q74" s="24">
        <v>29240</v>
      </c>
    </row>
    <row r="75" spans="1:17" ht="11.25">
      <c r="A75" s="52">
        <v>50</v>
      </c>
      <c r="B75" s="66" t="s">
        <v>285</v>
      </c>
      <c r="C75" s="24">
        <v>13</v>
      </c>
      <c r="D75" s="24">
        <v>14800</v>
      </c>
      <c r="E75" s="24">
        <v>3</v>
      </c>
      <c r="F75" s="24">
        <v>200000</v>
      </c>
      <c r="G75" s="24">
        <v>3300</v>
      </c>
      <c r="H75" s="24">
        <v>43</v>
      </c>
      <c r="I75" s="24">
        <v>225000</v>
      </c>
      <c r="J75" s="24">
        <v>3306.588</v>
      </c>
      <c r="K75" s="24">
        <v>6</v>
      </c>
      <c r="L75" s="24">
        <v>27864</v>
      </c>
      <c r="M75" s="24">
        <v>171</v>
      </c>
      <c r="N75" s="24">
        <v>3500</v>
      </c>
      <c r="O75" s="24">
        <v>138</v>
      </c>
      <c r="P75" s="24">
        <v>1463</v>
      </c>
      <c r="Q75" s="24">
        <v>21445</v>
      </c>
    </row>
    <row r="76" spans="1:17" ht="11.25">
      <c r="A76" s="113" t="s">
        <v>313</v>
      </c>
      <c r="B76" s="113"/>
      <c r="C76" s="33">
        <f>SUM(C69:C75)</f>
        <v>9255</v>
      </c>
      <c r="D76" s="33">
        <f aca="true" t="shared" si="7" ref="D76:Q76">SUM(D69:D75)</f>
        <v>436972</v>
      </c>
      <c r="E76" s="33">
        <f t="shared" si="7"/>
        <v>212</v>
      </c>
      <c r="F76" s="33">
        <f t="shared" si="7"/>
        <v>357823</v>
      </c>
      <c r="G76" s="33">
        <f t="shared" si="7"/>
        <v>4000879.519</v>
      </c>
      <c r="H76" s="33">
        <f t="shared" si="7"/>
        <v>1171</v>
      </c>
      <c r="I76" s="33">
        <f t="shared" si="7"/>
        <v>699174</v>
      </c>
      <c r="J76" s="33">
        <f t="shared" si="7"/>
        <v>62095.129</v>
      </c>
      <c r="K76" s="33">
        <f t="shared" si="7"/>
        <v>614</v>
      </c>
      <c r="L76" s="33">
        <f t="shared" si="7"/>
        <v>110620</v>
      </c>
      <c r="M76" s="33">
        <f t="shared" si="7"/>
        <v>936</v>
      </c>
      <c r="N76" s="33">
        <f t="shared" si="7"/>
        <v>31530032294</v>
      </c>
      <c r="O76" s="33">
        <f t="shared" si="7"/>
        <v>7158</v>
      </c>
      <c r="P76" s="33">
        <f t="shared" si="7"/>
        <v>3524</v>
      </c>
      <c r="Q76" s="33">
        <f t="shared" si="7"/>
        <v>308787</v>
      </c>
    </row>
    <row r="77" spans="1:17" ht="15.75" customHeight="1">
      <c r="A77" s="103" t="s">
        <v>305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</row>
    <row r="78" spans="1:17" ht="11.25">
      <c r="A78" s="51">
        <v>51</v>
      </c>
      <c r="B78" s="65" t="s">
        <v>286</v>
      </c>
      <c r="C78" s="55">
        <v>34</v>
      </c>
      <c r="D78" s="55">
        <v>1241</v>
      </c>
      <c r="E78" s="55">
        <v>15</v>
      </c>
      <c r="F78" s="55">
        <v>4927</v>
      </c>
      <c r="G78" s="55">
        <v>3500</v>
      </c>
      <c r="H78" s="55">
        <v>140</v>
      </c>
      <c r="I78" s="55">
        <v>29193</v>
      </c>
      <c r="J78" s="55">
        <v>7000</v>
      </c>
      <c r="K78" s="55">
        <v>12</v>
      </c>
      <c r="L78" s="55">
        <v>1582</v>
      </c>
      <c r="M78" s="55"/>
      <c r="N78" s="55"/>
      <c r="O78" s="55">
        <v>183</v>
      </c>
      <c r="P78" s="55">
        <v>24</v>
      </c>
      <c r="Q78" s="55">
        <v>720</v>
      </c>
    </row>
    <row r="79" spans="1:17" ht="11.25">
      <c r="A79" s="52">
        <v>52</v>
      </c>
      <c r="B79" s="66" t="s">
        <v>287</v>
      </c>
      <c r="C79" s="24">
        <v>12</v>
      </c>
      <c r="D79" s="24">
        <v>1563</v>
      </c>
      <c r="E79" s="24">
        <v>3</v>
      </c>
      <c r="F79" s="24">
        <v>2589</v>
      </c>
      <c r="G79" s="24" t="s">
        <v>388</v>
      </c>
      <c r="H79" s="24">
        <v>14</v>
      </c>
      <c r="I79" s="24">
        <v>17854</v>
      </c>
      <c r="J79" s="24">
        <v>15000</v>
      </c>
      <c r="K79" s="24">
        <v>14</v>
      </c>
      <c r="L79" s="24">
        <v>15628</v>
      </c>
      <c r="M79" s="24">
        <v>18</v>
      </c>
      <c r="N79" s="24" t="s">
        <v>389</v>
      </c>
      <c r="O79" s="24">
        <v>352</v>
      </c>
      <c r="P79" s="24">
        <v>54</v>
      </c>
      <c r="Q79" s="24">
        <v>12840</v>
      </c>
    </row>
    <row r="80" spans="1:17" ht="11.25">
      <c r="A80" s="52">
        <v>53</v>
      </c>
      <c r="B80" s="66" t="s">
        <v>288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</row>
    <row r="81" spans="1:17" ht="11.25">
      <c r="A81" s="52">
        <v>54</v>
      </c>
      <c r="B81" s="66" t="s">
        <v>289</v>
      </c>
      <c r="C81" s="24">
        <v>12</v>
      </c>
      <c r="D81" s="24">
        <v>335</v>
      </c>
      <c r="E81" s="24">
        <v>32</v>
      </c>
      <c r="F81" s="24">
        <v>6067</v>
      </c>
      <c r="G81" s="24">
        <v>3914</v>
      </c>
      <c r="H81" s="24">
        <v>1415</v>
      </c>
      <c r="I81" s="24">
        <v>135127</v>
      </c>
      <c r="J81" s="24">
        <v>46635</v>
      </c>
      <c r="K81" s="24">
        <v>9</v>
      </c>
      <c r="L81" s="24">
        <v>920</v>
      </c>
      <c r="M81" s="24">
        <v>20</v>
      </c>
      <c r="N81" s="24">
        <v>2500</v>
      </c>
      <c r="O81" s="24">
        <v>678</v>
      </c>
      <c r="P81" s="24">
        <v>47</v>
      </c>
      <c r="Q81" s="24">
        <v>55645</v>
      </c>
    </row>
    <row r="82" spans="1:17" ht="11.25">
      <c r="A82" s="52">
        <v>55</v>
      </c>
      <c r="B82" s="66" t="s">
        <v>290</v>
      </c>
      <c r="C82" s="24">
        <v>7</v>
      </c>
      <c r="D82" s="24">
        <v>135</v>
      </c>
      <c r="E82" s="24">
        <v>3</v>
      </c>
      <c r="F82" s="24">
        <v>285</v>
      </c>
      <c r="G82" s="24">
        <v>155</v>
      </c>
      <c r="H82" s="24">
        <v>58</v>
      </c>
      <c r="I82" s="24">
        <v>535</v>
      </c>
      <c r="J82" s="24">
        <v>203</v>
      </c>
      <c r="K82" s="24">
        <v>5</v>
      </c>
      <c r="L82" s="24">
        <v>457</v>
      </c>
      <c r="M82" s="24">
        <v>133</v>
      </c>
      <c r="N82" s="24">
        <v>1995</v>
      </c>
      <c r="O82" s="24">
        <v>948</v>
      </c>
      <c r="P82" s="24">
        <v>299</v>
      </c>
      <c r="Q82" s="24">
        <v>23617</v>
      </c>
    </row>
    <row r="83" spans="1:17" ht="11.25">
      <c r="A83" s="52">
        <v>56</v>
      </c>
      <c r="B83" s="66" t="s">
        <v>291</v>
      </c>
      <c r="C83" s="24">
        <v>35</v>
      </c>
      <c r="D83" s="24">
        <v>224766</v>
      </c>
      <c r="E83" s="24">
        <v>7</v>
      </c>
      <c r="F83" s="24">
        <v>24180</v>
      </c>
      <c r="G83" s="24">
        <v>65512</v>
      </c>
      <c r="H83" s="24">
        <v>163</v>
      </c>
      <c r="I83" s="24">
        <v>1068165</v>
      </c>
      <c r="J83" s="24">
        <v>66488</v>
      </c>
      <c r="K83" s="24">
        <v>38</v>
      </c>
      <c r="L83" s="24">
        <v>78796</v>
      </c>
      <c r="M83" s="24">
        <v>141</v>
      </c>
      <c r="N83" s="24">
        <v>9675</v>
      </c>
      <c r="O83" s="24">
        <v>983</v>
      </c>
      <c r="P83" s="24">
        <v>147</v>
      </c>
      <c r="Q83" s="24">
        <v>85571</v>
      </c>
    </row>
    <row r="84" spans="1:17" ht="11.25">
      <c r="A84" s="52">
        <v>57</v>
      </c>
      <c r="B84" s="66" t="s">
        <v>292</v>
      </c>
      <c r="C84" s="24">
        <v>19</v>
      </c>
      <c r="D84" s="24">
        <v>3780</v>
      </c>
      <c r="E84" s="24">
        <v>3</v>
      </c>
      <c r="F84" s="24">
        <v>1200</v>
      </c>
      <c r="G84" s="24">
        <v>100</v>
      </c>
      <c r="H84" s="24">
        <v>65</v>
      </c>
      <c r="I84" s="24">
        <v>17381</v>
      </c>
      <c r="J84" s="24">
        <v>3385</v>
      </c>
      <c r="K84" s="24">
        <v>0</v>
      </c>
      <c r="L84" s="24">
        <v>0</v>
      </c>
      <c r="M84" s="24">
        <v>134</v>
      </c>
      <c r="N84" s="24">
        <v>5006</v>
      </c>
      <c r="O84" s="24">
        <v>340</v>
      </c>
      <c r="P84" s="24">
        <v>97</v>
      </c>
      <c r="Q84" s="24">
        <v>10699</v>
      </c>
    </row>
    <row r="85" spans="1:17" ht="11.25">
      <c r="A85" s="113" t="s">
        <v>313</v>
      </c>
      <c r="B85" s="113"/>
      <c r="C85" s="33">
        <f>SUM(C78:C84)</f>
        <v>119</v>
      </c>
      <c r="D85" s="33">
        <f aca="true" t="shared" si="8" ref="D85:Q85">SUM(D78:D84)</f>
        <v>231820</v>
      </c>
      <c r="E85" s="33">
        <f t="shared" si="8"/>
        <v>63</v>
      </c>
      <c r="F85" s="33">
        <f t="shared" si="8"/>
        <v>39248</v>
      </c>
      <c r="G85" s="33">
        <f t="shared" si="8"/>
        <v>73181</v>
      </c>
      <c r="H85" s="33">
        <f t="shared" si="8"/>
        <v>1855</v>
      </c>
      <c r="I85" s="33">
        <f t="shared" si="8"/>
        <v>1268255</v>
      </c>
      <c r="J85" s="33">
        <f t="shared" si="8"/>
        <v>138711</v>
      </c>
      <c r="K85" s="33">
        <f t="shared" si="8"/>
        <v>78</v>
      </c>
      <c r="L85" s="33">
        <f t="shared" si="8"/>
        <v>97383</v>
      </c>
      <c r="M85" s="33">
        <f t="shared" si="8"/>
        <v>446</v>
      </c>
      <c r="N85" s="33">
        <f t="shared" si="8"/>
        <v>19176</v>
      </c>
      <c r="O85" s="33">
        <f t="shared" si="8"/>
        <v>3484</v>
      </c>
      <c r="P85" s="33">
        <f t="shared" si="8"/>
        <v>668</v>
      </c>
      <c r="Q85" s="33">
        <f t="shared" si="8"/>
        <v>189092</v>
      </c>
    </row>
    <row r="86" spans="1:17" ht="15.75" customHeight="1">
      <c r="A86" s="103" t="s">
        <v>306</v>
      </c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</row>
    <row r="87" spans="1:17" ht="11.25">
      <c r="A87" s="51">
        <v>58</v>
      </c>
      <c r="B87" s="65" t="s">
        <v>293</v>
      </c>
      <c r="C87" s="55">
        <v>30</v>
      </c>
      <c r="D87" s="55">
        <v>326</v>
      </c>
      <c r="E87" s="55">
        <v>12</v>
      </c>
      <c r="F87" s="55">
        <v>6000</v>
      </c>
      <c r="G87" s="55">
        <v>250</v>
      </c>
      <c r="H87" s="55">
        <v>36</v>
      </c>
      <c r="I87" s="55" t="s">
        <v>354</v>
      </c>
      <c r="J87" s="55">
        <v>3201</v>
      </c>
      <c r="K87" s="55">
        <v>9</v>
      </c>
      <c r="L87" s="55">
        <v>41421</v>
      </c>
      <c r="M87" s="55">
        <v>331</v>
      </c>
      <c r="N87" s="55">
        <v>1655</v>
      </c>
      <c r="O87" s="55">
        <v>831</v>
      </c>
      <c r="P87" s="55">
        <v>221</v>
      </c>
      <c r="Q87" s="55">
        <v>61782</v>
      </c>
    </row>
    <row r="88" spans="1:17" ht="11.25">
      <c r="A88" s="52">
        <v>59</v>
      </c>
      <c r="B88" s="66" t="s">
        <v>294</v>
      </c>
      <c r="C88" s="24">
        <v>23</v>
      </c>
      <c r="D88" s="24">
        <v>5720</v>
      </c>
      <c r="E88" s="24">
        <v>3</v>
      </c>
      <c r="F88" s="24">
        <v>8217</v>
      </c>
      <c r="G88" s="24">
        <v>5000</v>
      </c>
      <c r="H88" s="24">
        <v>35</v>
      </c>
      <c r="I88" s="24">
        <v>12450</v>
      </c>
      <c r="J88" s="24">
        <v>4100</v>
      </c>
      <c r="K88" s="24">
        <v>7</v>
      </c>
      <c r="L88" s="24">
        <v>3525</v>
      </c>
      <c r="M88" s="24">
        <v>192</v>
      </c>
      <c r="N88" s="24">
        <v>1920</v>
      </c>
      <c r="O88" s="24">
        <v>123</v>
      </c>
      <c r="P88" s="24">
        <v>273</v>
      </c>
      <c r="Q88" s="24">
        <v>11372</v>
      </c>
    </row>
    <row r="89" spans="1:17" ht="11.25">
      <c r="A89" s="52">
        <v>60</v>
      </c>
      <c r="B89" s="66" t="s">
        <v>295</v>
      </c>
      <c r="C89" s="24">
        <v>9</v>
      </c>
      <c r="D89" s="24">
        <v>4408</v>
      </c>
      <c r="E89" s="24">
        <v>12</v>
      </c>
      <c r="F89" s="24">
        <v>1052</v>
      </c>
      <c r="G89" s="24">
        <v>10000</v>
      </c>
      <c r="H89" s="24">
        <v>49</v>
      </c>
      <c r="I89" s="24">
        <v>14487</v>
      </c>
      <c r="J89" s="24" t="s">
        <v>355</v>
      </c>
      <c r="K89" s="24">
        <v>6</v>
      </c>
      <c r="L89" s="24">
        <v>1216</v>
      </c>
      <c r="M89" s="24">
        <v>126</v>
      </c>
      <c r="N89" s="24">
        <v>9298</v>
      </c>
      <c r="O89" s="24">
        <v>324</v>
      </c>
      <c r="P89" s="24">
        <v>82</v>
      </c>
      <c r="Q89" s="24">
        <v>9787</v>
      </c>
    </row>
    <row r="90" spans="1:17" ht="11.25">
      <c r="A90" s="52">
        <v>61</v>
      </c>
      <c r="B90" s="66" t="s">
        <v>296</v>
      </c>
      <c r="C90" s="24">
        <v>39</v>
      </c>
      <c r="D90" s="24">
        <v>6683</v>
      </c>
      <c r="E90" s="24">
        <v>2</v>
      </c>
      <c r="F90" s="24">
        <v>45159</v>
      </c>
      <c r="G90" s="24">
        <v>216</v>
      </c>
      <c r="H90" s="24">
        <v>32</v>
      </c>
      <c r="I90" s="24">
        <v>37618</v>
      </c>
      <c r="J90" s="24">
        <v>17429</v>
      </c>
      <c r="K90" s="24">
        <v>17</v>
      </c>
      <c r="L90" s="24">
        <v>4097</v>
      </c>
      <c r="M90" s="24">
        <v>45</v>
      </c>
      <c r="N90" s="24">
        <v>1415</v>
      </c>
      <c r="O90" s="24">
        <v>1338</v>
      </c>
      <c r="P90" s="24">
        <v>169</v>
      </c>
      <c r="Q90" s="24">
        <v>32936</v>
      </c>
    </row>
    <row r="91" spans="1:17" ht="11.25">
      <c r="A91" s="52">
        <v>62</v>
      </c>
      <c r="B91" s="66" t="s">
        <v>297</v>
      </c>
      <c r="C91" s="24">
        <v>15</v>
      </c>
      <c r="D91" s="24">
        <v>2500</v>
      </c>
      <c r="E91" s="24">
        <v>4</v>
      </c>
      <c r="F91" s="24">
        <v>3500</v>
      </c>
      <c r="G91" s="24">
        <v>24300</v>
      </c>
      <c r="H91" s="24">
        <v>765</v>
      </c>
      <c r="I91" s="24">
        <v>38250</v>
      </c>
      <c r="J91" s="24">
        <v>10500</v>
      </c>
      <c r="K91" s="24">
        <v>10</v>
      </c>
      <c r="L91" s="24">
        <v>2820</v>
      </c>
      <c r="M91" s="24">
        <v>143</v>
      </c>
      <c r="N91" s="24">
        <v>7000</v>
      </c>
      <c r="O91" s="24">
        <v>419</v>
      </c>
      <c r="P91" s="24">
        <v>49</v>
      </c>
      <c r="Q91" s="24">
        <v>56179</v>
      </c>
    </row>
    <row r="92" spans="1:17" ht="11.25">
      <c r="A92" s="52">
        <v>63</v>
      </c>
      <c r="B92" s="66" t="s">
        <v>298</v>
      </c>
      <c r="C92" s="24">
        <v>98</v>
      </c>
      <c r="D92" s="24">
        <v>2940</v>
      </c>
      <c r="E92" s="24">
        <v>4</v>
      </c>
      <c r="F92" s="24">
        <v>8769</v>
      </c>
      <c r="G92" s="24">
        <v>5200</v>
      </c>
      <c r="H92" s="24">
        <v>31</v>
      </c>
      <c r="I92" s="24">
        <v>32567</v>
      </c>
      <c r="J92" s="24">
        <v>12000</v>
      </c>
      <c r="K92" s="24">
        <v>14</v>
      </c>
      <c r="L92" s="24">
        <v>19760</v>
      </c>
      <c r="M92" s="24">
        <v>155</v>
      </c>
      <c r="N92" s="24">
        <v>16000</v>
      </c>
      <c r="O92" s="24">
        <v>344</v>
      </c>
      <c r="P92" s="24">
        <v>330</v>
      </c>
      <c r="Q92" s="24">
        <v>55480</v>
      </c>
    </row>
    <row r="93" spans="1:17" ht="11.25">
      <c r="A93" s="113" t="s">
        <v>313</v>
      </c>
      <c r="B93" s="113"/>
      <c r="C93" s="33">
        <f>SUM(C87:C92)</f>
        <v>214</v>
      </c>
      <c r="D93" s="33">
        <f aca="true" t="shared" si="9" ref="D93:Q93">SUM(D87:D92)</f>
        <v>22577</v>
      </c>
      <c r="E93" s="33">
        <f t="shared" si="9"/>
        <v>37</v>
      </c>
      <c r="F93" s="33">
        <f t="shared" si="9"/>
        <v>72697</v>
      </c>
      <c r="G93" s="33">
        <f t="shared" si="9"/>
        <v>44966</v>
      </c>
      <c r="H93" s="33">
        <f t="shared" si="9"/>
        <v>948</v>
      </c>
      <c r="I93" s="33">
        <f t="shared" si="9"/>
        <v>135372</v>
      </c>
      <c r="J93" s="33">
        <f t="shared" si="9"/>
        <v>47230</v>
      </c>
      <c r="K93" s="33">
        <f t="shared" si="9"/>
        <v>63</v>
      </c>
      <c r="L93" s="33">
        <f t="shared" si="9"/>
        <v>72839</v>
      </c>
      <c r="M93" s="33">
        <f t="shared" si="9"/>
        <v>992</v>
      </c>
      <c r="N93" s="33">
        <f t="shared" si="9"/>
        <v>37288</v>
      </c>
      <c r="O93" s="33">
        <f t="shared" si="9"/>
        <v>3379</v>
      </c>
      <c r="P93" s="33">
        <f t="shared" si="9"/>
        <v>1124</v>
      </c>
      <c r="Q93" s="33">
        <f t="shared" si="9"/>
        <v>227536</v>
      </c>
    </row>
    <row r="94" spans="1:17" ht="15.75" customHeight="1">
      <c r="A94" s="103" t="s">
        <v>308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</row>
    <row r="95" spans="1:17" ht="11.25">
      <c r="A95" s="51">
        <v>64</v>
      </c>
      <c r="B95" s="65" t="s">
        <v>299</v>
      </c>
      <c r="C95" s="55">
        <v>51</v>
      </c>
      <c r="D95" s="55">
        <v>45250</v>
      </c>
      <c r="E95" s="55">
        <v>572</v>
      </c>
      <c r="F95" s="55">
        <v>91045</v>
      </c>
      <c r="G95" s="55">
        <v>510000</v>
      </c>
      <c r="H95" s="55">
        <v>822</v>
      </c>
      <c r="I95" s="55">
        <v>15810</v>
      </c>
      <c r="J95" s="55">
        <v>80400</v>
      </c>
      <c r="K95" s="55">
        <v>7</v>
      </c>
      <c r="L95" s="55">
        <v>192019</v>
      </c>
      <c r="M95" s="55"/>
      <c r="N95" s="55"/>
      <c r="O95" s="55">
        <v>5</v>
      </c>
      <c r="P95" s="55">
        <v>1940</v>
      </c>
      <c r="Q95" s="55">
        <v>19530</v>
      </c>
    </row>
    <row r="96" spans="1:17" ht="18">
      <c r="A96" s="52">
        <v>65</v>
      </c>
      <c r="B96" s="66" t="s">
        <v>300</v>
      </c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</row>
    <row r="97" spans="1:17" ht="18">
      <c r="A97" s="52">
        <v>66</v>
      </c>
      <c r="B97" s="66" t="s">
        <v>338</v>
      </c>
      <c r="C97" s="24"/>
      <c r="D97" s="24"/>
      <c r="E97" s="24">
        <v>9</v>
      </c>
      <c r="F97" s="24">
        <v>450</v>
      </c>
      <c r="G97" s="24">
        <v>1350</v>
      </c>
      <c r="H97" s="24">
        <v>40</v>
      </c>
      <c r="I97" s="24">
        <v>3300</v>
      </c>
      <c r="J97" s="24">
        <v>4820</v>
      </c>
      <c r="K97" s="24">
        <v>20</v>
      </c>
      <c r="L97" s="24">
        <v>1230</v>
      </c>
      <c r="M97" s="24"/>
      <c r="N97" s="24"/>
      <c r="O97" s="24">
        <v>80</v>
      </c>
      <c r="P97" s="24">
        <v>28</v>
      </c>
      <c r="Q97" s="24">
        <v>1740</v>
      </c>
    </row>
    <row r="98" spans="1:17" ht="11.25">
      <c r="A98" s="52">
        <v>67</v>
      </c>
      <c r="B98" s="66" t="s">
        <v>301</v>
      </c>
      <c r="C98" s="24">
        <v>18</v>
      </c>
      <c r="D98" s="24">
        <v>4236</v>
      </c>
      <c r="E98" s="24">
        <v>92</v>
      </c>
      <c r="F98" s="24">
        <v>13570</v>
      </c>
      <c r="G98" s="24">
        <v>155000</v>
      </c>
      <c r="H98" s="24">
        <v>337</v>
      </c>
      <c r="I98" s="24">
        <v>15600</v>
      </c>
      <c r="J98" s="24"/>
      <c r="K98" s="24">
        <v>27</v>
      </c>
      <c r="L98" s="24">
        <v>546</v>
      </c>
      <c r="M98" s="24"/>
      <c r="N98" s="24"/>
      <c r="O98" s="24">
        <v>868</v>
      </c>
      <c r="P98" s="24">
        <v>25</v>
      </c>
      <c r="Q98" s="24">
        <v>6758</v>
      </c>
    </row>
    <row r="99" spans="1:17" ht="11.25">
      <c r="A99" s="113" t="s">
        <v>313</v>
      </c>
      <c r="B99" s="113"/>
      <c r="C99" s="33">
        <f>SUM(C95:C98)</f>
        <v>69</v>
      </c>
      <c r="D99" s="33">
        <f aca="true" t="shared" si="10" ref="D99:Q99">SUM(D95:D98)</f>
        <v>49486</v>
      </c>
      <c r="E99" s="33">
        <f t="shared" si="10"/>
        <v>673</v>
      </c>
      <c r="F99" s="33">
        <f t="shared" si="10"/>
        <v>105065</v>
      </c>
      <c r="G99" s="33">
        <f t="shared" si="10"/>
        <v>666350</v>
      </c>
      <c r="H99" s="33">
        <f t="shared" si="10"/>
        <v>1199</v>
      </c>
      <c r="I99" s="33">
        <f t="shared" si="10"/>
        <v>34710</v>
      </c>
      <c r="J99" s="33">
        <f t="shared" si="10"/>
        <v>85220</v>
      </c>
      <c r="K99" s="33">
        <f t="shared" si="10"/>
        <v>54</v>
      </c>
      <c r="L99" s="33">
        <f t="shared" si="10"/>
        <v>193795</v>
      </c>
      <c r="M99" s="33">
        <f t="shared" si="10"/>
        <v>0</v>
      </c>
      <c r="N99" s="33">
        <f t="shared" si="10"/>
        <v>0</v>
      </c>
      <c r="O99" s="33">
        <f t="shared" si="10"/>
        <v>953</v>
      </c>
      <c r="P99" s="33">
        <f t="shared" si="10"/>
        <v>1993</v>
      </c>
      <c r="Q99" s="33">
        <f t="shared" si="10"/>
        <v>28028</v>
      </c>
    </row>
    <row r="100" spans="1:17" ht="19.5" customHeight="1">
      <c r="A100" s="123" t="s">
        <v>315</v>
      </c>
      <c r="B100" s="123"/>
      <c r="C100" s="59">
        <f>C99+C93+C85+C76+C67+C60+C51+C43+C33+C26+C18</f>
        <v>10477</v>
      </c>
      <c r="D100" s="59">
        <f aca="true" t="shared" si="11" ref="D100:Q100">D99+D93+D85+D76+D67+D60+D51+D43+D33+D26+D18</f>
        <v>1057823</v>
      </c>
      <c r="E100" s="59">
        <f t="shared" si="11"/>
        <v>1524</v>
      </c>
      <c r="F100" s="59">
        <f t="shared" si="11"/>
        <v>1287498</v>
      </c>
      <c r="G100" s="59">
        <f t="shared" si="11"/>
        <v>5029434.818999999</v>
      </c>
      <c r="H100" s="59">
        <f t="shared" si="11"/>
        <v>11046</v>
      </c>
      <c r="I100" s="59">
        <f t="shared" si="11"/>
        <v>3388715</v>
      </c>
      <c r="J100" s="59">
        <f t="shared" si="11"/>
        <v>560143.629</v>
      </c>
      <c r="K100" s="59">
        <f t="shared" si="11"/>
        <v>1238</v>
      </c>
      <c r="L100" s="59">
        <f t="shared" si="11"/>
        <v>1155584</v>
      </c>
      <c r="M100" s="59">
        <f t="shared" si="11"/>
        <v>3763</v>
      </c>
      <c r="N100" s="59">
        <f t="shared" si="11"/>
        <v>31530192440</v>
      </c>
      <c r="O100" s="59">
        <f t="shared" si="11"/>
        <v>35495</v>
      </c>
      <c r="P100" s="59">
        <f t="shared" si="11"/>
        <v>11925</v>
      </c>
      <c r="Q100" s="59">
        <f t="shared" si="11"/>
        <v>2860348</v>
      </c>
    </row>
  </sheetData>
  <sheetProtection/>
  <autoFilter ref="A10:R10"/>
  <mergeCells count="40">
    <mergeCell ref="A100:B100"/>
    <mergeCell ref="A94:Q94"/>
    <mergeCell ref="A76:B76"/>
    <mergeCell ref="A85:B85"/>
    <mergeCell ref="A93:B93"/>
    <mergeCell ref="A68:Q68"/>
    <mergeCell ref="A77:Q77"/>
    <mergeCell ref="A86:Q86"/>
    <mergeCell ref="A99:B99"/>
    <mergeCell ref="A26:B26"/>
    <mergeCell ref="A33:B33"/>
    <mergeCell ref="A43:B43"/>
    <mergeCell ref="A51:B51"/>
    <mergeCell ref="A44:Q44"/>
    <mergeCell ref="A27:Q27"/>
    <mergeCell ref="A34:Q34"/>
    <mergeCell ref="A67:B67"/>
    <mergeCell ref="A61:Q61"/>
    <mergeCell ref="A60:B60"/>
    <mergeCell ref="A52:Q52"/>
    <mergeCell ref="A11:Q11"/>
    <mergeCell ref="A19:Q19"/>
    <mergeCell ref="K8:L8"/>
    <mergeCell ref="C8:C9"/>
    <mergeCell ref="A18:B18"/>
    <mergeCell ref="Q8:Q9"/>
    <mergeCell ref="M8:N8"/>
    <mergeCell ref="P8:P9"/>
    <mergeCell ref="E8:G8"/>
    <mergeCell ref="H8:J8"/>
    <mergeCell ref="B7:B10"/>
    <mergeCell ref="A4:Q4"/>
    <mergeCell ref="A1:Q1"/>
    <mergeCell ref="A7:A10"/>
    <mergeCell ref="O7:Q7"/>
    <mergeCell ref="C7:D7"/>
    <mergeCell ref="E7:J7"/>
    <mergeCell ref="K7:N7"/>
    <mergeCell ref="D8:D9"/>
    <mergeCell ref="O8:O9"/>
  </mergeCells>
  <printOptions horizontalCentered="1"/>
  <pageMargins left="0.1968503937007874" right="0.1968503937007874" top="0.7480314960629921" bottom="0.2362204724409449" header="0.03937007874015748" footer="0.0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99"/>
  <sheetViews>
    <sheetView zoomScale="130" zoomScaleNormal="130" zoomScalePageLayoutView="85" workbookViewId="0" topLeftCell="A4">
      <pane ySplit="6" topLeftCell="BM70" activePane="bottomLeft" state="frozen"/>
      <selection pane="topLeft" activeCell="A4" sqref="A4"/>
      <selection pane="bottomLeft" activeCell="F79" sqref="F79"/>
    </sheetView>
  </sheetViews>
  <sheetFormatPr defaultColWidth="9.140625" defaultRowHeight="15"/>
  <cols>
    <col min="1" max="1" width="5.8515625" style="76" customWidth="1"/>
    <col min="2" max="2" width="18.28125" style="76" customWidth="1"/>
    <col min="3" max="3" width="9.28125" style="76" customWidth="1"/>
    <col min="4" max="4" width="9.140625" style="76" customWidth="1"/>
    <col min="5" max="5" width="13.140625" style="76" customWidth="1"/>
    <col min="6" max="6" width="8.421875" style="76" customWidth="1"/>
    <col min="7" max="7" width="9.00390625" style="76" customWidth="1"/>
    <col min="8" max="9" width="7.8515625" style="76" customWidth="1"/>
    <col min="10" max="11" width="7.421875" style="76" customWidth="1"/>
    <col min="12" max="12" width="7.00390625" style="76" customWidth="1"/>
    <col min="13" max="13" width="11.421875" style="76" customWidth="1"/>
    <col min="14" max="14" width="10.140625" style="76" customWidth="1"/>
    <col min="15" max="15" width="10.7109375" style="76" customWidth="1"/>
    <col min="16" max="16" width="9.7109375" style="76" customWidth="1"/>
    <col min="17" max="16384" width="9.140625" style="76" customWidth="1"/>
  </cols>
  <sheetData>
    <row r="1" spans="1:22" ht="18.75" customHeight="1">
      <c r="A1" s="114" t="s">
        <v>57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28"/>
      <c r="P1" s="28"/>
      <c r="Q1" s="28"/>
      <c r="R1" s="28"/>
      <c r="S1" s="28"/>
      <c r="T1" s="28"/>
      <c r="U1" s="28"/>
      <c r="V1" s="28"/>
    </row>
    <row r="2" spans="3:22" ht="10.5" customHeight="1"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3:22" ht="7.5" customHeight="1" hidden="1"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1:22" ht="26.25" customHeight="1">
      <c r="A4" s="154" t="s">
        <v>58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78"/>
      <c r="P4" s="78"/>
      <c r="Q4" s="78"/>
      <c r="R4" s="78"/>
      <c r="S4" s="78"/>
      <c r="T4" s="78"/>
      <c r="U4" s="78"/>
      <c r="V4" s="78"/>
    </row>
    <row r="5" spans="3:15" ht="15">
      <c r="C5" s="79"/>
      <c r="D5" s="79"/>
      <c r="E5" s="79"/>
      <c r="F5" s="79"/>
      <c r="G5" s="79"/>
      <c r="H5" s="80"/>
      <c r="I5" s="80"/>
      <c r="J5" s="80"/>
      <c r="K5" s="80"/>
      <c r="L5" s="80"/>
      <c r="M5" s="80"/>
      <c r="N5" s="80"/>
      <c r="O5" s="80"/>
    </row>
    <row r="6" spans="1:14" ht="54.75" customHeight="1">
      <c r="A6" s="140" t="s">
        <v>314</v>
      </c>
      <c r="B6" s="143" t="s">
        <v>319</v>
      </c>
      <c r="C6" s="150" t="s">
        <v>132</v>
      </c>
      <c r="D6" s="151"/>
      <c r="E6" s="152"/>
      <c r="F6" s="155" t="s">
        <v>133</v>
      </c>
      <c r="G6" s="157"/>
      <c r="H6" s="123" t="s">
        <v>17</v>
      </c>
      <c r="I6" s="123"/>
      <c r="J6" s="123"/>
      <c r="K6" s="123" t="s">
        <v>20</v>
      </c>
      <c r="L6" s="123"/>
      <c r="M6" s="123" t="s">
        <v>77</v>
      </c>
      <c r="N6" s="123"/>
    </row>
    <row r="7" spans="1:14" ht="15" customHeight="1">
      <c r="A7" s="141"/>
      <c r="B7" s="144"/>
      <c r="C7" s="134" t="s">
        <v>18</v>
      </c>
      <c r="D7" s="134" t="s">
        <v>19</v>
      </c>
      <c r="E7" s="146" t="s">
        <v>21</v>
      </c>
      <c r="F7" s="158"/>
      <c r="G7" s="159"/>
      <c r="H7" s="130" t="s">
        <v>201</v>
      </c>
      <c r="I7" s="130" t="s">
        <v>200</v>
      </c>
      <c r="J7" s="130" t="s">
        <v>8</v>
      </c>
      <c r="K7" s="134" t="s">
        <v>9</v>
      </c>
      <c r="L7" s="134" t="s">
        <v>199</v>
      </c>
      <c r="M7" s="134" t="s">
        <v>78</v>
      </c>
      <c r="N7" s="134" t="s">
        <v>198</v>
      </c>
    </row>
    <row r="8" spans="1:14" ht="78.75" customHeight="1">
      <c r="A8" s="141"/>
      <c r="B8" s="144"/>
      <c r="C8" s="134"/>
      <c r="D8" s="134"/>
      <c r="E8" s="147"/>
      <c r="F8" s="160"/>
      <c r="G8" s="161"/>
      <c r="H8" s="130"/>
      <c r="I8" s="130"/>
      <c r="J8" s="130"/>
      <c r="K8" s="134"/>
      <c r="L8" s="134"/>
      <c r="M8" s="134"/>
      <c r="N8" s="134"/>
    </row>
    <row r="9" spans="1:14" ht="28.5" customHeight="1">
      <c r="A9" s="142"/>
      <c r="B9" s="145"/>
      <c r="C9" s="70" t="s">
        <v>197</v>
      </c>
      <c r="D9" s="70" t="s">
        <v>197</v>
      </c>
      <c r="E9" s="70" t="s">
        <v>181</v>
      </c>
      <c r="F9" s="81" t="s">
        <v>165</v>
      </c>
      <c r="G9" s="81" t="s">
        <v>328</v>
      </c>
      <c r="H9" s="70" t="s">
        <v>153</v>
      </c>
      <c r="I9" s="70" t="s">
        <v>153</v>
      </c>
      <c r="J9" s="70" t="s">
        <v>146</v>
      </c>
      <c r="K9" s="70" t="s">
        <v>153</v>
      </c>
      <c r="L9" s="70" t="s">
        <v>192</v>
      </c>
      <c r="M9" s="70" t="s">
        <v>163</v>
      </c>
      <c r="N9" s="70" t="s">
        <v>165</v>
      </c>
    </row>
    <row r="10" spans="1:14" ht="15.75" customHeight="1">
      <c r="A10" s="122" t="s">
        <v>302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</row>
    <row r="11" spans="1:14" ht="15">
      <c r="A11" s="51">
        <v>1</v>
      </c>
      <c r="B11" s="65" t="s">
        <v>236</v>
      </c>
      <c r="C11" s="39">
        <v>210</v>
      </c>
      <c r="D11" s="39">
        <v>114</v>
      </c>
      <c r="E11" s="39">
        <v>67</v>
      </c>
      <c r="F11" s="39">
        <v>7006</v>
      </c>
      <c r="G11" s="39">
        <v>15</v>
      </c>
      <c r="H11" s="39">
        <v>1948</v>
      </c>
      <c r="I11" s="39">
        <v>1764</v>
      </c>
      <c r="J11" s="39">
        <v>1478</v>
      </c>
      <c r="K11" s="39">
        <v>14813</v>
      </c>
      <c r="L11" s="39">
        <v>1205</v>
      </c>
      <c r="M11" s="39">
        <v>468</v>
      </c>
      <c r="N11" s="39">
        <v>32232</v>
      </c>
    </row>
    <row r="12" spans="1:14" ht="15">
      <c r="A12" s="52">
        <v>2</v>
      </c>
      <c r="B12" s="66" t="s">
        <v>237</v>
      </c>
      <c r="C12" s="26">
        <v>108</v>
      </c>
      <c r="D12" s="26">
        <v>17</v>
      </c>
      <c r="E12" s="26">
        <v>10</v>
      </c>
      <c r="F12" s="26">
        <v>4200</v>
      </c>
      <c r="G12" s="26">
        <v>5</v>
      </c>
      <c r="H12" s="26">
        <v>1200</v>
      </c>
      <c r="I12" s="26">
        <v>580</v>
      </c>
      <c r="J12" s="26">
        <v>580</v>
      </c>
      <c r="K12" s="26">
        <v>10000</v>
      </c>
      <c r="L12" s="26">
        <v>200</v>
      </c>
      <c r="M12" s="26">
        <v>96</v>
      </c>
      <c r="N12" s="26">
        <v>21000</v>
      </c>
    </row>
    <row r="13" spans="1:14" ht="15">
      <c r="A13" s="52">
        <v>3</v>
      </c>
      <c r="B13" s="66" t="s">
        <v>238</v>
      </c>
      <c r="C13" s="26">
        <v>325</v>
      </c>
      <c r="D13" s="26">
        <v>15</v>
      </c>
      <c r="E13" s="26">
        <v>8</v>
      </c>
      <c r="F13" s="26">
        <v>390</v>
      </c>
      <c r="G13" s="26">
        <v>20</v>
      </c>
      <c r="H13" s="26">
        <v>1900</v>
      </c>
      <c r="I13" s="26">
        <v>564</v>
      </c>
      <c r="J13" s="26">
        <v>564</v>
      </c>
      <c r="K13" s="26">
        <v>5095</v>
      </c>
      <c r="L13" s="26">
        <v>700</v>
      </c>
      <c r="M13" s="26">
        <v>170</v>
      </c>
      <c r="N13" s="26">
        <v>17434</v>
      </c>
    </row>
    <row r="14" spans="1:14" ht="15">
      <c r="A14" s="52">
        <v>4</v>
      </c>
      <c r="B14" s="66" t="s">
        <v>239</v>
      </c>
      <c r="C14" s="26">
        <v>210</v>
      </c>
      <c r="D14" s="26">
        <v>50</v>
      </c>
      <c r="E14" s="26">
        <v>18</v>
      </c>
      <c r="F14" s="26">
        <v>9500</v>
      </c>
      <c r="G14" s="26">
        <v>8</v>
      </c>
      <c r="H14" s="26">
        <v>4019</v>
      </c>
      <c r="I14" s="26">
        <v>3615</v>
      </c>
      <c r="J14" s="26">
        <v>2955</v>
      </c>
      <c r="K14" s="26">
        <v>6140</v>
      </c>
      <c r="L14" s="26">
        <v>300</v>
      </c>
      <c r="M14" s="26">
        <v>761</v>
      </c>
      <c r="N14" s="26">
        <v>38240</v>
      </c>
    </row>
    <row r="15" spans="1:14" ht="15">
      <c r="A15" s="52">
        <v>5</v>
      </c>
      <c r="B15" s="66" t="s">
        <v>240</v>
      </c>
      <c r="C15" s="26">
        <v>164</v>
      </c>
      <c r="D15" s="26">
        <v>34</v>
      </c>
      <c r="E15" s="26">
        <v>14</v>
      </c>
      <c r="F15" s="26">
        <v>19865</v>
      </c>
      <c r="G15" s="26">
        <v>11</v>
      </c>
      <c r="H15" s="26">
        <v>1300</v>
      </c>
      <c r="I15" s="26">
        <v>645</v>
      </c>
      <c r="J15" s="26">
        <v>645</v>
      </c>
      <c r="K15" s="26">
        <v>12100</v>
      </c>
      <c r="L15" s="26">
        <v>310</v>
      </c>
      <c r="M15" s="26">
        <v>1654</v>
      </c>
      <c r="N15" s="26">
        <v>32145</v>
      </c>
    </row>
    <row r="16" spans="1:14" ht="15">
      <c r="A16" s="52">
        <v>6</v>
      </c>
      <c r="B16" s="66" t="s">
        <v>241</v>
      </c>
      <c r="C16" s="26">
        <v>180</v>
      </c>
      <c r="D16" s="26">
        <v>17</v>
      </c>
      <c r="E16" s="26">
        <v>18</v>
      </c>
      <c r="F16" s="26">
        <v>10100</v>
      </c>
      <c r="G16" s="26">
        <v>3</v>
      </c>
      <c r="H16" s="26">
        <v>1832</v>
      </c>
      <c r="I16" s="26">
        <v>547</v>
      </c>
      <c r="J16" s="26">
        <v>547</v>
      </c>
      <c r="K16" s="26">
        <v>5000</v>
      </c>
      <c r="L16" s="26">
        <v>2000</v>
      </c>
      <c r="M16" s="26">
        <v>510</v>
      </c>
      <c r="N16" s="26">
        <v>33650</v>
      </c>
    </row>
    <row r="17" spans="1:14" ht="15">
      <c r="A17" s="113" t="s">
        <v>313</v>
      </c>
      <c r="B17" s="113"/>
      <c r="C17" s="33">
        <f>SUM(C11:C16)</f>
        <v>1197</v>
      </c>
      <c r="D17" s="33">
        <f aca="true" t="shared" si="0" ref="D17:N17">SUM(D11:D16)</f>
        <v>247</v>
      </c>
      <c r="E17" s="33">
        <f t="shared" si="0"/>
        <v>135</v>
      </c>
      <c r="F17" s="33">
        <f t="shared" si="0"/>
        <v>51061</v>
      </c>
      <c r="G17" s="33">
        <f t="shared" si="0"/>
        <v>62</v>
      </c>
      <c r="H17" s="33">
        <f t="shared" si="0"/>
        <v>12199</v>
      </c>
      <c r="I17" s="33">
        <f t="shared" si="0"/>
        <v>7715</v>
      </c>
      <c r="J17" s="33">
        <f t="shared" si="0"/>
        <v>6769</v>
      </c>
      <c r="K17" s="33">
        <f t="shared" si="0"/>
        <v>53148</v>
      </c>
      <c r="L17" s="33">
        <f t="shared" si="0"/>
        <v>4715</v>
      </c>
      <c r="M17" s="33">
        <f t="shared" si="0"/>
        <v>3659</v>
      </c>
      <c r="N17" s="33">
        <f t="shared" si="0"/>
        <v>174701</v>
      </c>
    </row>
    <row r="18" spans="1:14" ht="15.75" customHeight="1">
      <c r="A18" s="103" t="s">
        <v>303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</row>
    <row r="19" spans="1:14" ht="15">
      <c r="A19" s="51">
        <v>7</v>
      </c>
      <c r="B19" s="65" t="s">
        <v>242</v>
      </c>
      <c r="C19" s="39">
        <v>42</v>
      </c>
      <c r="D19" s="39">
        <v>27</v>
      </c>
      <c r="E19" s="39">
        <v>5</v>
      </c>
      <c r="F19" s="39">
        <v>12000</v>
      </c>
      <c r="G19" s="39"/>
      <c r="H19" s="39">
        <v>1657</v>
      </c>
      <c r="I19" s="39">
        <v>1650</v>
      </c>
      <c r="J19" s="39">
        <v>1538</v>
      </c>
      <c r="K19" s="39">
        <v>2670</v>
      </c>
      <c r="L19" s="39">
        <v>104</v>
      </c>
      <c r="M19" s="39">
        <v>5678</v>
      </c>
      <c r="N19" s="39">
        <v>159300</v>
      </c>
    </row>
    <row r="20" spans="1:14" ht="15">
      <c r="A20" s="52">
        <v>8</v>
      </c>
      <c r="B20" s="66" t="s">
        <v>243</v>
      </c>
      <c r="C20" s="26">
        <v>132</v>
      </c>
      <c r="D20" s="26">
        <v>27</v>
      </c>
      <c r="E20" s="26">
        <v>2</v>
      </c>
      <c r="F20" s="26">
        <v>11500</v>
      </c>
      <c r="G20" s="26">
        <v>82</v>
      </c>
      <c r="H20" s="26">
        <v>367</v>
      </c>
      <c r="I20" s="26">
        <v>292</v>
      </c>
      <c r="J20" s="26">
        <v>292</v>
      </c>
      <c r="K20" s="26">
        <v>1500</v>
      </c>
      <c r="L20" s="26">
        <v>300</v>
      </c>
      <c r="M20" s="26">
        <v>532</v>
      </c>
      <c r="N20" s="26">
        <v>71000</v>
      </c>
    </row>
    <row r="21" spans="1:14" ht="15">
      <c r="A21" s="52">
        <v>9</v>
      </c>
      <c r="B21" s="66" t="s">
        <v>244</v>
      </c>
      <c r="C21" s="26">
        <v>346</v>
      </c>
      <c r="D21" s="26">
        <v>108</v>
      </c>
      <c r="E21" s="26">
        <v>1</v>
      </c>
      <c r="F21" s="26">
        <v>6578</v>
      </c>
      <c r="G21" s="26">
        <v>9</v>
      </c>
      <c r="H21" s="26">
        <v>6571</v>
      </c>
      <c r="I21" s="26">
        <v>3219</v>
      </c>
      <c r="J21" s="26">
        <v>3219</v>
      </c>
      <c r="K21" s="26">
        <v>14470</v>
      </c>
      <c r="L21" s="26">
        <v>300</v>
      </c>
      <c r="M21" s="26">
        <v>15</v>
      </c>
      <c r="N21" s="26">
        <v>8970</v>
      </c>
    </row>
    <row r="22" spans="1:14" ht="15">
      <c r="A22" s="52">
        <v>10</v>
      </c>
      <c r="B22" s="66" t="s">
        <v>245</v>
      </c>
      <c r="C22" s="26">
        <v>122</v>
      </c>
      <c r="D22" s="26">
        <v>160</v>
      </c>
      <c r="E22" s="26">
        <v>3</v>
      </c>
      <c r="F22" s="26">
        <v>2140</v>
      </c>
      <c r="G22" s="26">
        <v>7</v>
      </c>
      <c r="H22" s="26">
        <v>2214</v>
      </c>
      <c r="I22" s="26">
        <v>1350</v>
      </c>
      <c r="J22" s="26">
        <v>1350</v>
      </c>
      <c r="K22" s="26">
        <v>3561</v>
      </c>
      <c r="L22" s="26">
        <v>227</v>
      </c>
      <c r="M22" s="26">
        <v>1408</v>
      </c>
      <c r="N22" s="26">
        <v>42245</v>
      </c>
    </row>
    <row r="23" spans="1:14" ht="15">
      <c r="A23" s="52">
        <v>11</v>
      </c>
      <c r="B23" s="66" t="s">
        <v>246</v>
      </c>
      <c r="C23" s="26">
        <v>128</v>
      </c>
      <c r="D23" s="26">
        <v>179</v>
      </c>
      <c r="E23" s="26">
        <v>4</v>
      </c>
      <c r="F23" s="26">
        <v>26137</v>
      </c>
      <c r="G23" s="26"/>
      <c r="H23" s="26">
        <v>1475</v>
      </c>
      <c r="I23" s="26">
        <v>983</v>
      </c>
      <c r="J23" s="26">
        <v>954</v>
      </c>
      <c r="K23" s="26">
        <v>4850</v>
      </c>
      <c r="L23" s="26">
        <v>300</v>
      </c>
      <c r="M23" s="26">
        <v>540</v>
      </c>
      <c r="N23" s="26">
        <v>49000</v>
      </c>
    </row>
    <row r="24" spans="1:14" ht="15">
      <c r="A24" s="52">
        <v>12</v>
      </c>
      <c r="B24" s="66" t="s">
        <v>247</v>
      </c>
      <c r="C24" s="26">
        <v>307</v>
      </c>
      <c r="D24" s="26">
        <v>118</v>
      </c>
      <c r="E24" s="26">
        <v>21</v>
      </c>
      <c r="F24" s="26">
        <v>4950</v>
      </c>
      <c r="G24" s="26">
        <v>8</v>
      </c>
      <c r="H24" s="26">
        <v>15570</v>
      </c>
      <c r="I24" s="26">
        <v>13332</v>
      </c>
      <c r="J24" s="26">
        <v>13332</v>
      </c>
      <c r="K24" s="26">
        <v>4549</v>
      </c>
      <c r="L24" s="26" t="s">
        <v>375</v>
      </c>
      <c r="M24" s="26">
        <v>917</v>
      </c>
      <c r="N24" s="26">
        <v>146850</v>
      </c>
    </row>
    <row r="25" spans="1:14" ht="15">
      <c r="A25" s="113" t="s">
        <v>313</v>
      </c>
      <c r="B25" s="113"/>
      <c r="C25" s="33">
        <f>SUM(C19:C24)</f>
        <v>1077</v>
      </c>
      <c r="D25" s="33">
        <f aca="true" t="shared" si="1" ref="D25:N25">SUM(D19:D24)</f>
        <v>619</v>
      </c>
      <c r="E25" s="33">
        <f t="shared" si="1"/>
        <v>36</v>
      </c>
      <c r="F25" s="33">
        <f t="shared" si="1"/>
        <v>63305</v>
      </c>
      <c r="G25" s="33">
        <f t="shared" si="1"/>
        <v>106</v>
      </c>
      <c r="H25" s="33">
        <f t="shared" si="1"/>
        <v>27854</v>
      </c>
      <c r="I25" s="33">
        <f t="shared" si="1"/>
        <v>20826</v>
      </c>
      <c r="J25" s="33">
        <f t="shared" si="1"/>
        <v>20685</v>
      </c>
      <c r="K25" s="33">
        <f t="shared" si="1"/>
        <v>31600</v>
      </c>
      <c r="L25" s="33">
        <f t="shared" si="1"/>
        <v>1231</v>
      </c>
      <c r="M25" s="33">
        <f t="shared" si="1"/>
        <v>9090</v>
      </c>
      <c r="N25" s="33">
        <f t="shared" si="1"/>
        <v>477365</v>
      </c>
    </row>
    <row r="26" spans="1:14" ht="15.75" customHeight="1">
      <c r="A26" s="103" t="s">
        <v>304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</row>
    <row r="27" spans="1:14" ht="15">
      <c r="A27" s="51">
        <v>13</v>
      </c>
      <c r="B27" s="65" t="s">
        <v>248</v>
      </c>
      <c r="C27" s="39">
        <v>308</v>
      </c>
      <c r="D27" s="39">
        <v>120</v>
      </c>
      <c r="E27" s="39">
        <v>13</v>
      </c>
      <c r="F27" s="39">
        <v>40023</v>
      </c>
      <c r="G27" s="39">
        <v>7</v>
      </c>
      <c r="H27" s="39">
        <v>9864</v>
      </c>
      <c r="I27" s="39">
        <v>7320</v>
      </c>
      <c r="J27" s="39">
        <v>6055</v>
      </c>
      <c r="K27" s="39">
        <v>2500</v>
      </c>
      <c r="L27" s="39">
        <v>216</v>
      </c>
      <c r="M27" s="39">
        <v>2980</v>
      </c>
      <c r="N27" s="39">
        <v>254340</v>
      </c>
    </row>
    <row r="28" spans="1:14" ht="15">
      <c r="A28" s="52">
        <v>14</v>
      </c>
      <c r="B28" s="66" t="s">
        <v>249</v>
      </c>
      <c r="C28" s="26">
        <v>230</v>
      </c>
      <c r="D28" s="26">
        <v>34</v>
      </c>
      <c r="E28" s="26">
        <v>2</v>
      </c>
      <c r="F28" s="26">
        <v>7540</v>
      </c>
      <c r="G28" s="26">
        <v>6</v>
      </c>
      <c r="H28" s="26">
        <v>4985</v>
      </c>
      <c r="I28" s="26">
        <v>4425</v>
      </c>
      <c r="J28" s="26">
        <v>4576</v>
      </c>
      <c r="K28" s="26">
        <v>13000</v>
      </c>
      <c r="L28" s="26">
        <v>900</v>
      </c>
      <c r="M28" s="26">
        <v>11</v>
      </c>
      <c r="N28" s="26">
        <v>126500</v>
      </c>
    </row>
    <row r="29" spans="1:14" ht="15">
      <c r="A29" s="52">
        <v>15</v>
      </c>
      <c r="B29" s="66" t="s">
        <v>250</v>
      </c>
      <c r="C29" s="26">
        <v>463</v>
      </c>
      <c r="D29" s="26">
        <v>47</v>
      </c>
      <c r="E29" s="26">
        <v>15</v>
      </c>
      <c r="F29" s="26">
        <v>8900</v>
      </c>
      <c r="G29" s="26">
        <v>7</v>
      </c>
      <c r="H29" s="26">
        <v>29000</v>
      </c>
      <c r="I29" s="26">
        <v>20350</v>
      </c>
      <c r="J29" s="26">
        <v>15000</v>
      </c>
      <c r="K29" s="26">
        <v>2100</v>
      </c>
      <c r="L29" s="26">
        <v>170</v>
      </c>
      <c r="M29" s="26">
        <v>39</v>
      </c>
      <c r="N29" s="26">
        <v>60000</v>
      </c>
    </row>
    <row r="30" spans="1:14" ht="15">
      <c r="A30" s="52">
        <v>16</v>
      </c>
      <c r="B30" s="66" t="s">
        <v>251</v>
      </c>
      <c r="C30" s="26">
        <v>320</v>
      </c>
      <c r="D30" s="26">
        <v>169</v>
      </c>
      <c r="E30" s="26">
        <v>33</v>
      </c>
      <c r="F30" s="26">
        <v>82645</v>
      </c>
      <c r="G30" s="26">
        <v>22</v>
      </c>
      <c r="H30" s="26">
        <v>9147</v>
      </c>
      <c r="I30" s="26">
        <v>6515</v>
      </c>
      <c r="J30" s="26">
        <v>6515</v>
      </c>
      <c r="K30" s="26">
        <v>7533</v>
      </c>
      <c r="L30" s="26">
        <v>695</v>
      </c>
      <c r="M30" s="26">
        <v>712</v>
      </c>
      <c r="N30" s="26">
        <v>30120</v>
      </c>
    </row>
    <row r="31" spans="1:14" ht="15">
      <c r="A31" s="52">
        <v>17</v>
      </c>
      <c r="B31" s="66" t="s">
        <v>252</v>
      </c>
      <c r="C31" s="26">
        <v>376</v>
      </c>
      <c r="D31" s="26">
        <v>76</v>
      </c>
      <c r="E31" s="26">
        <v>76</v>
      </c>
      <c r="F31" s="26">
        <v>30000</v>
      </c>
      <c r="G31" s="26">
        <v>25</v>
      </c>
      <c r="H31" s="26">
        <v>30000</v>
      </c>
      <c r="I31" s="26">
        <v>5711</v>
      </c>
      <c r="J31" s="26">
        <v>5178</v>
      </c>
      <c r="K31" s="26">
        <v>10274</v>
      </c>
      <c r="L31" s="26">
        <v>764</v>
      </c>
      <c r="M31" s="26">
        <v>2249</v>
      </c>
      <c r="N31" s="26">
        <v>158600</v>
      </c>
    </row>
    <row r="32" spans="1:14" ht="15">
      <c r="A32" s="113" t="s">
        <v>313</v>
      </c>
      <c r="B32" s="113"/>
      <c r="C32" s="33">
        <f>SUM(C27:C31)</f>
        <v>1697</v>
      </c>
      <c r="D32" s="33">
        <f aca="true" t="shared" si="2" ref="D32:N32">SUM(D27:D31)</f>
        <v>446</v>
      </c>
      <c r="E32" s="33">
        <f t="shared" si="2"/>
        <v>139</v>
      </c>
      <c r="F32" s="33">
        <f t="shared" si="2"/>
        <v>169108</v>
      </c>
      <c r="G32" s="33">
        <f t="shared" si="2"/>
        <v>67</v>
      </c>
      <c r="H32" s="33">
        <f t="shared" si="2"/>
        <v>82996</v>
      </c>
      <c r="I32" s="33">
        <f t="shared" si="2"/>
        <v>44321</v>
      </c>
      <c r="J32" s="33">
        <f t="shared" si="2"/>
        <v>37324</v>
      </c>
      <c r="K32" s="33">
        <f t="shared" si="2"/>
        <v>35407</v>
      </c>
      <c r="L32" s="33">
        <f t="shared" si="2"/>
        <v>2745</v>
      </c>
      <c r="M32" s="33">
        <f t="shared" si="2"/>
        <v>5991</v>
      </c>
      <c r="N32" s="33">
        <f t="shared" si="2"/>
        <v>629560</v>
      </c>
    </row>
    <row r="33" spans="1:14" ht="15.75" customHeight="1">
      <c r="A33" s="103" t="s">
        <v>312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</row>
    <row r="34" spans="1:14" ht="15">
      <c r="A34" s="51">
        <v>18</v>
      </c>
      <c r="B34" s="65" t="s">
        <v>253</v>
      </c>
      <c r="C34" s="39">
        <v>146</v>
      </c>
      <c r="D34" s="39">
        <v>50</v>
      </c>
      <c r="E34" s="39">
        <v>12</v>
      </c>
      <c r="F34" s="39">
        <v>8483</v>
      </c>
      <c r="G34" s="39">
        <v>52</v>
      </c>
      <c r="H34" s="39">
        <v>9150</v>
      </c>
      <c r="I34" s="39">
        <v>8042</v>
      </c>
      <c r="J34" s="39">
        <v>4191</v>
      </c>
      <c r="K34" s="39">
        <v>135</v>
      </c>
      <c r="L34" s="39">
        <v>216</v>
      </c>
      <c r="M34" s="39">
        <v>2428</v>
      </c>
      <c r="N34" s="39">
        <v>33625</v>
      </c>
    </row>
    <row r="35" spans="1:14" ht="15">
      <c r="A35" s="52">
        <v>19</v>
      </c>
      <c r="B35" s="66" t="s">
        <v>254</v>
      </c>
      <c r="C35" s="26">
        <v>426</v>
      </c>
      <c r="D35" s="26">
        <v>216</v>
      </c>
      <c r="E35" s="26">
        <v>70</v>
      </c>
      <c r="F35" s="26">
        <v>60280</v>
      </c>
      <c r="G35" s="26">
        <v>898</v>
      </c>
      <c r="H35" s="26">
        <v>181320</v>
      </c>
      <c r="I35" s="26">
        <v>124314</v>
      </c>
      <c r="J35" s="26">
        <v>108052</v>
      </c>
      <c r="K35" s="26">
        <v>52000</v>
      </c>
      <c r="L35" s="26">
        <v>2600</v>
      </c>
      <c r="M35" s="26">
        <v>17648</v>
      </c>
      <c r="N35" s="26">
        <v>405904</v>
      </c>
    </row>
    <row r="36" spans="1:14" ht="15">
      <c r="A36" s="52">
        <v>20</v>
      </c>
      <c r="B36" s="66" t="s">
        <v>255</v>
      </c>
      <c r="C36" s="26">
        <v>305</v>
      </c>
      <c r="D36" s="26">
        <v>18</v>
      </c>
      <c r="E36" s="26">
        <v>3</v>
      </c>
      <c r="F36" s="26">
        <v>3450</v>
      </c>
      <c r="G36" s="26">
        <v>47</v>
      </c>
      <c r="H36" s="26">
        <v>1970</v>
      </c>
      <c r="I36" s="26">
        <v>1762</v>
      </c>
      <c r="J36" s="26">
        <v>1740</v>
      </c>
      <c r="K36" s="26">
        <v>11800</v>
      </c>
      <c r="L36" s="26">
        <v>825</v>
      </c>
      <c r="M36" s="26">
        <v>4082</v>
      </c>
      <c r="N36" s="26">
        <v>81650</v>
      </c>
    </row>
    <row r="37" spans="1:14" ht="15">
      <c r="A37" s="52">
        <v>21</v>
      </c>
      <c r="B37" s="66" t="s">
        <v>256</v>
      </c>
      <c r="C37" s="26">
        <v>248</v>
      </c>
      <c r="D37" s="26">
        <v>17</v>
      </c>
      <c r="E37" s="26">
        <v>14</v>
      </c>
      <c r="F37" s="26">
        <v>29467</v>
      </c>
      <c r="G37" s="26">
        <v>9</v>
      </c>
      <c r="H37" s="26">
        <v>15835</v>
      </c>
      <c r="I37" s="26">
        <v>13363</v>
      </c>
      <c r="J37" s="26">
        <v>13363</v>
      </c>
      <c r="K37" s="26">
        <v>3925</v>
      </c>
      <c r="L37" s="26">
        <v>716</v>
      </c>
      <c r="M37" s="26">
        <v>7</v>
      </c>
      <c r="N37" s="26">
        <v>18213</v>
      </c>
    </row>
    <row r="38" spans="1:14" ht="15">
      <c r="A38" s="52">
        <v>22</v>
      </c>
      <c r="B38" s="66" t="s">
        <v>257</v>
      </c>
      <c r="C38" s="26">
        <v>440</v>
      </c>
      <c r="D38" s="26">
        <v>27</v>
      </c>
      <c r="E38" s="26">
        <v>15</v>
      </c>
      <c r="F38" s="26">
        <v>1138</v>
      </c>
      <c r="G38" s="26">
        <v>5</v>
      </c>
      <c r="H38" s="26">
        <v>6542</v>
      </c>
      <c r="I38" s="26">
        <v>5321</v>
      </c>
      <c r="J38" s="26">
        <v>4202</v>
      </c>
      <c r="K38" s="26">
        <v>1532</v>
      </c>
      <c r="L38" s="26">
        <v>1318</v>
      </c>
      <c r="M38" s="26">
        <v>283</v>
      </c>
      <c r="N38" s="26">
        <v>19127</v>
      </c>
    </row>
    <row r="39" spans="1:14" ht="15">
      <c r="A39" s="52">
        <v>23</v>
      </c>
      <c r="B39" s="66" t="s">
        <v>258</v>
      </c>
      <c r="C39" s="26">
        <v>871</v>
      </c>
      <c r="D39" s="26">
        <v>152</v>
      </c>
      <c r="E39" s="26">
        <v>63</v>
      </c>
      <c r="F39" s="26">
        <v>6528</v>
      </c>
      <c r="G39" s="26">
        <v>66</v>
      </c>
      <c r="H39" s="26">
        <v>10060</v>
      </c>
      <c r="I39" s="26">
        <v>6000</v>
      </c>
      <c r="J39" s="26">
        <v>5420</v>
      </c>
      <c r="K39" s="26">
        <v>5057</v>
      </c>
      <c r="L39" s="26">
        <v>515</v>
      </c>
      <c r="M39" s="26">
        <v>625</v>
      </c>
      <c r="N39" s="26">
        <v>5220</v>
      </c>
    </row>
    <row r="40" spans="1:14" ht="15">
      <c r="A40" s="52">
        <v>24</v>
      </c>
      <c r="B40" s="66" t="s">
        <v>259</v>
      </c>
      <c r="C40" s="26">
        <v>195</v>
      </c>
      <c r="D40" s="26">
        <v>23</v>
      </c>
      <c r="E40" s="26">
        <v>14</v>
      </c>
      <c r="F40" s="26">
        <v>2720</v>
      </c>
      <c r="G40" s="26">
        <v>17</v>
      </c>
      <c r="H40" s="26">
        <v>8730</v>
      </c>
      <c r="I40" s="26">
        <v>4088</v>
      </c>
      <c r="J40" s="26">
        <v>4088</v>
      </c>
      <c r="K40" s="26">
        <v>3050</v>
      </c>
      <c r="L40" s="26">
        <v>253</v>
      </c>
      <c r="M40" s="26">
        <v>1928</v>
      </c>
      <c r="N40" s="26">
        <v>96400</v>
      </c>
    </row>
    <row r="41" spans="1:14" ht="15">
      <c r="A41" s="52">
        <v>25</v>
      </c>
      <c r="B41" s="66" t="s">
        <v>260</v>
      </c>
      <c r="C41" s="26">
        <v>342</v>
      </c>
      <c r="D41" s="26">
        <v>51</v>
      </c>
      <c r="E41" s="26">
        <v>5</v>
      </c>
      <c r="F41" s="26">
        <v>19518</v>
      </c>
      <c r="G41" s="26"/>
      <c r="H41" s="26">
        <v>9911</v>
      </c>
      <c r="I41" s="26">
        <v>8556</v>
      </c>
      <c r="J41" s="26">
        <v>8556</v>
      </c>
      <c r="K41" s="26">
        <v>13935</v>
      </c>
      <c r="L41" s="26">
        <v>218000</v>
      </c>
      <c r="M41" s="26">
        <v>21</v>
      </c>
      <c r="N41" s="26">
        <v>27895</v>
      </c>
    </row>
    <row r="42" spans="1:14" ht="15">
      <c r="A42" s="113" t="s">
        <v>313</v>
      </c>
      <c r="B42" s="113"/>
      <c r="C42" s="33">
        <f>SUM(C34:C41)</f>
        <v>2973</v>
      </c>
      <c r="D42" s="33">
        <f aca="true" t="shared" si="3" ref="D42:N42">SUM(D34:D41)</f>
        <v>554</v>
      </c>
      <c r="E42" s="33">
        <f t="shared" si="3"/>
        <v>196</v>
      </c>
      <c r="F42" s="33">
        <f t="shared" si="3"/>
        <v>131584</v>
      </c>
      <c r="G42" s="33">
        <f t="shared" si="3"/>
        <v>1094</v>
      </c>
      <c r="H42" s="33">
        <f t="shared" si="3"/>
        <v>243518</v>
      </c>
      <c r="I42" s="33">
        <f t="shared" si="3"/>
        <v>171446</v>
      </c>
      <c r="J42" s="33">
        <f t="shared" si="3"/>
        <v>149612</v>
      </c>
      <c r="K42" s="33">
        <f t="shared" si="3"/>
        <v>91434</v>
      </c>
      <c r="L42" s="33">
        <f t="shared" si="3"/>
        <v>224443</v>
      </c>
      <c r="M42" s="33">
        <f t="shared" si="3"/>
        <v>27022</v>
      </c>
      <c r="N42" s="33">
        <f t="shared" si="3"/>
        <v>688034</v>
      </c>
    </row>
    <row r="43" spans="1:14" ht="15.75" customHeight="1">
      <c r="A43" s="103" t="s">
        <v>311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</row>
    <row r="44" spans="1:14" ht="15">
      <c r="A44" s="51">
        <v>26</v>
      </c>
      <c r="B44" s="65" t="s">
        <v>261</v>
      </c>
      <c r="C44" s="39">
        <v>802</v>
      </c>
      <c r="D44" s="39">
        <v>18</v>
      </c>
      <c r="E44" s="39">
        <v>5</v>
      </c>
      <c r="F44" s="39">
        <v>62400</v>
      </c>
      <c r="G44" s="39">
        <v>18</v>
      </c>
      <c r="H44" s="39">
        <v>11000</v>
      </c>
      <c r="I44" s="39">
        <v>7500</v>
      </c>
      <c r="J44" s="39">
        <v>7500</v>
      </c>
      <c r="K44" s="39">
        <v>3740</v>
      </c>
      <c r="L44" s="39">
        <v>950</v>
      </c>
      <c r="M44" s="39">
        <v>10</v>
      </c>
      <c r="N44" s="39">
        <v>250589</v>
      </c>
    </row>
    <row r="45" spans="1:14" ht="15">
      <c r="A45" s="52">
        <v>27</v>
      </c>
      <c r="B45" s="66" t="s">
        <v>262</v>
      </c>
      <c r="C45" s="26">
        <v>420</v>
      </c>
      <c r="D45" s="26">
        <v>35</v>
      </c>
      <c r="E45" s="26">
        <v>133</v>
      </c>
      <c r="F45" s="26">
        <v>750</v>
      </c>
      <c r="G45" s="26">
        <v>39</v>
      </c>
      <c r="H45" s="26">
        <v>15000</v>
      </c>
      <c r="I45" s="26">
        <v>11000</v>
      </c>
      <c r="J45" s="26">
        <v>8000</v>
      </c>
      <c r="K45" s="26">
        <v>18240</v>
      </c>
      <c r="L45" s="26">
        <v>750</v>
      </c>
      <c r="M45" s="26">
        <v>564</v>
      </c>
      <c r="N45" s="26">
        <v>1320</v>
      </c>
    </row>
    <row r="46" spans="1:14" ht="15">
      <c r="A46" s="52">
        <v>28</v>
      </c>
      <c r="B46" s="66" t="s">
        <v>263</v>
      </c>
      <c r="C46" s="26">
        <v>376</v>
      </c>
      <c r="D46" s="26">
        <v>415</v>
      </c>
      <c r="E46" s="26">
        <v>65</v>
      </c>
      <c r="F46" s="26">
        <v>43720</v>
      </c>
      <c r="G46" s="26">
        <v>25</v>
      </c>
      <c r="H46" s="26">
        <v>5000</v>
      </c>
      <c r="I46" s="26">
        <v>3576</v>
      </c>
      <c r="J46" s="26">
        <v>3552</v>
      </c>
      <c r="K46" s="26">
        <v>4795</v>
      </c>
      <c r="L46" s="26">
        <v>3500</v>
      </c>
      <c r="M46" s="26">
        <v>44</v>
      </c>
      <c r="N46" s="26">
        <v>140080</v>
      </c>
    </row>
    <row r="47" spans="1:14" ht="15">
      <c r="A47" s="52">
        <v>29</v>
      </c>
      <c r="B47" s="66" t="s">
        <v>264</v>
      </c>
      <c r="C47" s="26">
        <v>435</v>
      </c>
      <c r="D47" s="26">
        <v>125</v>
      </c>
      <c r="E47" s="26">
        <v>96</v>
      </c>
      <c r="F47" s="26">
        <v>22500</v>
      </c>
      <c r="G47" s="26">
        <v>21</v>
      </c>
      <c r="H47" s="26">
        <v>8017</v>
      </c>
      <c r="I47" s="26">
        <v>3920</v>
      </c>
      <c r="J47" s="26">
        <v>3432</v>
      </c>
      <c r="K47" s="26">
        <v>4901</v>
      </c>
      <c r="L47" s="26">
        <v>635</v>
      </c>
      <c r="M47" s="26">
        <v>5230</v>
      </c>
      <c r="N47" s="26">
        <v>261000</v>
      </c>
    </row>
    <row r="48" spans="1:14" ht="15">
      <c r="A48" s="52">
        <v>30</v>
      </c>
      <c r="B48" s="66" t="s">
        <v>265</v>
      </c>
      <c r="C48" s="26">
        <v>141</v>
      </c>
      <c r="D48" s="26">
        <v>87</v>
      </c>
      <c r="E48" s="26">
        <v>17</v>
      </c>
      <c r="F48" s="26">
        <v>6373</v>
      </c>
      <c r="G48" s="26">
        <v>9</v>
      </c>
      <c r="H48" s="26">
        <v>6110</v>
      </c>
      <c r="I48" s="26">
        <v>4545</v>
      </c>
      <c r="J48" s="26">
        <v>4545</v>
      </c>
      <c r="K48" s="26">
        <v>10000</v>
      </c>
      <c r="L48" s="26">
        <v>500</v>
      </c>
      <c r="M48" s="26">
        <v>878</v>
      </c>
      <c r="N48" s="26">
        <v>51046</v>
      </c>
    </row>
    <row r="49" spans="1:14" ht="15">
      <c r="A49" s="52">
        <v>31</v>
      </c>
      <c r="B49" s="66" t="s">
        <v>266</v>
      </c>
      <c r="C49" s="26">
        <v>165</v>
      </c>
      <c r="D49" s="26">
        <v>30</v>
      </c>
      <c r="E49" s="26">
        <v>12</v>
      </c>
      <c r="F49" s="26">
        <v>20225</v>
      </c>
      <c r="G49" s="26">
        <v>18</v>
      </c>
      <c r="H49" s="26">
        <v>9995</v>
      </c>
      <c r="I49" s="26">
        <v>5610</v>
      </c>
      <c r="J49" s="26">
        <v>3550</v>
      </c>
      <c r="K49" s="26">
        <v>7985</v>
      </c>
      <c r="L49" s="26">
        <v>1937</v>
      </c>
      <c r="M49" s="26">
        <v>3471</v>
      </c>
      <c r="N49" s="26">
        <v>10189357</v>
      </c>
    </row>
    <row r="50" spans="1:14" ht="15">
      <c r="A50" s="113" t="s">
        <v>313</v>
      </c>
      <c r="B50" s="113"/>
      <c r="C50" s="33">
        <f>SUM(C44:C49)</f>
        <v>2339</v>
      </c>
      <c r="D50" s="33">
        <f aca="true" t="shared" si="4" ref="D50:N50">SUM(D44:D49)</f>
        <v>710</v>
      </c>
      <c r="E50" s="33">
        <f t="shared" si="4"/>
        <v>328</v>
      </c>
      <c r="F50" s="33">
        <f t="shared" si="4"/>
        <v>155968</v>
      </c>
      <c r="G50" s="33">
        <f t="shared" si="4"/>
        <v>130</v>
      </c>
      <c r="H50" s="33">
        <f t="shared" si="4"/>
        <v>55122</v>
      </c>
      <c r="I50" s="33">
        <f t="shared" si="4"/>
        <v>36151</v>
      </c>
      <c r="J50" s="33">
        <f t="shared" si="4"/>
        <v>30579</v>
      </c>
      <c r="K50" s="33">
        <f t="shared" si="4"/>
        <v>49661</v>
      </c>
      <c r="L50" s="33">
        <f t="shared" si="4"/>
        <v>8272</v>
      </c>
      <c r="M50" s="33">
        <f t="shared" si="4"/>
        <v>10197</v>
      </c>
      <c r="N50" s="33">
        <f t="shared" si="4"/>
        <v>10893392</v>
      </c>
    </row>
    <row r="51" spans="1:14" ht="15.75" customHeight="1">
      <c r="A51" s="103" t="s">
        <v>310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</row>
    <row r="52" spans="1:14" ht="15">
      <c r="A52" s="51">
        <v>32</v>
      </c>
      <c r="B52" s="65" t="s">
        <v>267</v>
      </c>
      <c r="C52" s="39">
        <v>320</v>
      </c>
      <c r="D52" s="39">
        <v>121</v>
      </c>
      <c r="E52" s="39">
        <v>19</v>
      </c>
      <c r="F52" s="39">
        <v>87200</v>
      </c>
      <c r="G52" s="39">
        <v>23</v>
      </c>
      <c r="H52" s="39">
        <v>23357</v>
      </c>
      <c r="I52" s="39">
        <v>15215</v>
      </c>
      <c r="J52" s="39">
        <v>14108</v>
      </c>
      <c r="K52" s="39">
        <v>9000</v>
      </c>
      <c r="L52" s="39">
        <v>800</v>
      </c>
      <c r="M52" s="39">
        <v>429</v>
      </c>
      <c r="N52" s="39">
        <v>55970</v>
      </c>
    </row>
    <row r="53" spans="1:14" ht="15">
      <c r="A53" s="52">
        <v>33</v>
      </c>
      <c r="B53" s="66" t="s">
        <v>268</v>
      </c>
      <c r="C53" s="26">
        <v>244</v>
      </c>
      <c r="D53" s="26">
        <v>25</v>
      </c>
      <c r="E53" s="26">
        <v>107</v>
      </c>
      <c r="F53" s="26">
        <v>500</v>
      </c>
      <c r="G53" s="26">
        <v>4</v>
      </c>
      <c r="H53" s="26">
        <v>9640</v>
      </c>
      <c r="I53" s="26">
        <v>9600</v>
      </c>
      <c r="J53" s="26">
        <v>9600</v>
      </c>
      <c r="K53" s="26">
        <v>14155</v>
      </c>
      <c r="L53" s="26">
        <v>639</v>
      </c>
      <c r="M53" s="26">
        <v>1300</v>
      </c>
      <c r="N53" s="26">
        <v>49000</v>
      </c>
    </row>
    <row r="54" spans="1:14" ht="15">
      <c r="A54" s="52">
        <v>34</v>
      </c>
      <c r="B54" s="66" t="s">
        <v>269</v>
      </c>
      <c r="C54" s="26">
        <v>531</v>
      </c>
      <c r="D54" s="26">
        <v>228</v>
      </c>
      <c r="E54" s="26">
        <v>164</v>
      </c>
      <c r="F54" s="26">
        <v>886.5588235294117</v>
      </c>
      <c r="G54" s="26"/>
      <c r="H54" s="26">
        <v>7625</v>
      </c>
      <c r="I54" s="26">
        <v>5960</v>
      </c>
      <c r="J54" s="26">
        <v>5660</v>
      </c>
      <c r="K54" s="26">
        <v>9134</v>
      </c>
      <c r="L54" s="26">
        <v>2500</v>
      </c>
      <c r="M54" s="26">
        <v>150</v>
      </c>
      <c r="N54" s="26">
        <v>15250</v>
      </c>
    </row>
    <row r="55" spans="1:14" ht="15">
      <c r="A55" s="52">
        <v>35</v>
      </c>
      <c r="B55" s="66" t="s">
        <v>270</v>
      </c>
      <c r="C55" s="26">
        <v>382</v>
      </c>
      <c r="D55" s="26">
        <v>215</v>
      </c>
      <c r="E55" s="26">
        <v>59</v>
      </c>
      <c r="F55" s="26">
        <v>3750</v>
      </c>
      <c r="G55" s="26">
        <v>8</v>
      </c>
      <c r="H55" s="26">
        <v>7500</v>
      </c>
      <c r="I55" s="26">
        <v>7150</v>
      </c>
      <c r="J55" s="26">
        <v>5294</v>
      </c>
      <c r="K55" s="26">
        <v>7500</v>
      </c>
      <c r="L55" s="26">
        <v>650</v>
      </c>
      <c r="M55" s="26">
        <v>8540</v>
      </c>
      <c r="N55" s="26">
        <v>165745</v>
      </c>
    </row>
    <row r="56" spans="1:14" ht="15">
      <c r="A56" s="52">
        <v>36</v>
      </c>
      <c r="B56" s="66" t="s">
        <v>271</v>
      </c>
      <c r="C56" s="26">
        <v>309</v>
      </c>
      <c r="D56" s="26">
        <v>176</v>
      </c>
      <c r="E56" s="26">
        <v>142</v>
      </c>
      <c r="F56" s="26">
        <v>15231</v>
      </c>
      <c r="G56" s="26">
        <v>11</v>
      </c>
      <c r="H56" s="26">
        <v>20211</v>
      </c>
      <c r="I56" s="26">
        <v>16100</v>
      </c>
      <c r="J56" s="26">
        <v>15023</v>
      </c>
      <c r="K56" s="26">
        <v>8214</v>
      </c>
      <c r="L56" s="26">
        <v>550</v>
      </c>
      <c r="M56" s="26">
        <v>1550</v>
      </c>
      <c r="N56" s="26">
        <v>50342</v>
      </c>
    </row>
    <row r="57" spans="1:14" ht="15">
      <c r="A57" s="52">
        <v>37</v>
      </c>
      <c r="B57" s="66" t="s">
        <v>272</v>
      </c>
      <c r="C57" s="26">
        <v>147</v>
      </c>
      <c r="D57" s="26">
        <v>47</v>
      </c>
      <c r="E57" s="26">
        <v>45</v>
      </c>
      <c r="F57" s="26">
        <v>1533</v>
      </c>
      <c r="G57" s="26">
        <v>7</v>
      </c>
      <c r="H57" s="26">
        <v>3000</v>
      </c>
      <c r="I57" s="26">
        <v>3000</v>
      </c>
      <c r="J57" s="26">
        <v>2181</v>
      </c>
      <c r="K57" s="26">
        <v>16456</v>
      </c>
      <c r="L57" s="26">
        <v>1183</v>
      </c>
      <c r="M57" s="26">
        <v>489</v>
      </c>
      <c r="N57" s="26">
        <v>26699</v>
      </c>
    </row>
    <row r="58" spans="1:14" ht="15">
      <c r="A58" s="52">
        <v>38</v>
      </c>
      <c r="B58" s="66" t="s">
        <v>273</v>
      </c>
      <c r="C58" s="26">
        <v>422</v>
      </c>
      <c r="D58" s="26">
        <v>152</v>
      </c>
      <c r="E58" s="26">
        <v>63</v>
      </c>
      <c r="F58" s="26">
        <v>1620</v>
      </c>
      <c r="G58" s="26">
        <v>10</v>
      </c>
      <c r="H58" s="26">
        <v>14000</v>
      </c>
      <c r="I58" s="26">
        <v>11723</v>
      </c>
      <c r="J58" s="26">
        <v>11723</v>
      </c>
      <c r="K58" s="26">
        <v>8710</v>
      </c>
      <c r="L58" s="26">
        <v>300</v>
      </c>
      <c r="M58" s="26">
        <v>1230</v>
      </c>
      <c r="N58" s="26">
        <v>41994</v>
      </c>
    </row>
    <row r="59" spans="1:14" ht="15">
      <c r="A59" s="113" t="s">
        <v>313</v>
      </c>
      <c r="B59" s="113"/>
      <c r="C59" s="33">
        <f>SUM(C52:C58)</f>
        <v>2355</v>
      </c>
      <c r="D59" s="33">
        <f aca="true" t="shared" si="5" ref="D59:N59">SUM(D52:D58)</f>
        <v>964</v>
      </c>
      <c r="E59" s="33">
        <f t="shared" si="5"/>
        <v>599</v>
      </c>
      <c r="F59" s="33">
        <f t="shared" si="5"/>
        <v>110720.55882352941</v>
      </c>
      <c r="G59" s="33">
        <f t="shared" si="5"/>
        <v>63</v>
      </c>
      <c r="H59" s="33">
        <f t="shared" si="5"/>
        <v>85333</v>
      </c>
      <c r="I59" s="33">
        <f t="shared" si="5"/>
        <v>68748</v>
      </c>
      <c r="J59" s="33">
        <f t="shared" si="5"/>
        <v>63589</v>
      </c>
      <c r="K59" s="33">
        <f t="shared" si="5"/>
        <v>73169</v>
      </c>
      <c r="L59" s="33">
        <f t="shared" si="5"/>
        <v>6622</v>
      </c>
      <c r="M59" s="33">
        <f t="shared" si="5"/>
        <v>13688</v>
      </c>
      <c r="N59" s="33">
        <f t="shared" si="5"/>
        <v>405000</v>
      </c>
    </row>
    <row r="60" spans="1:14" ht="15.75" customHeight="1">
      <c r="A60" s="103" t="s">
        <v>309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</row>
    <row r="61" spans="1:14" ht="15">
      <c r="A61" s="51">
        <v>39</v>
      </c>
      <c r="B61" s="65" t="s">
        <v>274</v>
      </c>
      <c r="C61" s="39">
        <v>400</v>
      </c>
      <c r="D61" s="39">
        <v>100</v>
      </c>
      <c r="E61" s="39">
        <v>86</v>
      </c>
      <c r="F61" s="39">
        <v>10000</v>
      </c>
      <c r="G61" s="39">
        <v>40</v>
      </c>
      <c r="H61" s="39">
        <v>20000</v>
      </c>
      <c r="I61" s="39">
        <v>14000</v>
      </c>
      <c r="J61" s="39">
        <v>11853</v>
      </c>
      <c r="K61" s="39">
        <v>17800</v>
      </c>
      <c r="L61" s="39">
        <v>1400</v>
      </c>
      <c r="M61" s="39">
        <v>1450</v>
      </c>
      <c r="N61" s="39">
        <v>67800</v>
      </c>
    </row>
    <row r="62" spans="1:14" ht="15">
      <c r="A62" s="52">
        <v>40</v>
      </c>
      <c r="B62" s="66" t="s">
        <v>275</v>
      </c>
      <c r="C62" s="26">
        <v>71</v>
      </c>
      <c r="D62" s="26">
        <v>130</v>
      </c>
      <c r="E62" s="26">
        <v>5</v>
      </c>
      <c r="F62" s="26">
        <v>12500</v>
      </c>
      <c r="G62" s="26">
        <v>7</v>
      </c>
      <c r="H62" s="26">
        <v>30000</v>
      </c>
      <c r="I62" s="26">
        <v>2571</v>
      </c>
      <c r="J62" s="26">
        <v>2571</v>
      </c>
      <c r="K62" s="26">
        <v>235000</v>
      </c>
      <c r="L62" s="26">
        <v>635</v>
      </c>
      <c r="M62" s="26">
        <v>1584</v>
      </c>
      <c r="N62" s="26">
        <v>47520</v>
      </c>
    </row>
    <row r="63" spans="1:14" ht="15">
      <c r="A63" s="52">
        <v>41</v>
      </c>
      <c r="B63" s="66" t="s">
        <v>276</v>
      </c>
      <c r="C63" s="26">
        <v>147</v>
      </c>
      <c r="D63" s="26">
        <v>8</v>
      </c>
      <c r="E63" s="26">
        <v>1413</v>
      </c>
      <c r="F63" s="26">
        <v>4832</v>
      </c>
      <c r="G63" s="26">
        <v>5</v>
      </c>
      <c r="H63" s="26">
        <v>9137</v>
      </c>
      <c r="I63" s="26">
        <v>6518</v>
      </c>
      <c r="J63" s="26">
        <v>5743</v>
      </c>
      <c r="K63" s="26">
        <v>9145</v>
      </c>
      <c r="L63" s="26" t="s">
        <v>363</v>
      </c>
      <c r="M63" s="26">
        <v>5482</v>
      </c>
      <c r="N63" s="26">
        <v>98615</v>
      </c>
    </row>
    <row r="64" spans="1:14" ht="15">
      <c r="A64" s="52">
        <v>42</v>
      </c>
      <c r="B64" s="66" t="s">
        <v>277</v>
      </c>
      <c r="C64" s="26">
        <v>278</v>
      </c>
      <c r="D64" s="26">
        <v>85</v>
      </c>
      <c r="E64" s="26">
        <v>52</v>
      </c>
      <c r="F64" s="26">
        <v>2650</v>
      </c>
      <c r="G64" s="26">
        <v>1</v>
      </c>
      <c r="H64" s="26">
        <v>8745</v>
      </c>
      <c r="I64" s="26">
        <v>6250</v>
      </c>
      <c r="J64" s="26">
        <v>6072</v>
      </c>
      <c r="K64" s="26">
        <v>13590</v>
      </c>
      <c r="L64" s="26">
        <v>650</v>
      </c>
      <c r="M64" s="26">
        <v>725</v>
      </c>
      <c r="N64" s="26">
        <v>46250</v>
      </c>
    </row>
    <row r="65" spans="1:14" ht="15">
      <c r="A65" s="52">
        <v>43</v>
      </c>
      <c r="B65" s="66" t="s">
        <v>278</v>
      </c>
      <c r="C65" s="26">
        <v>121</v>
      </c>
      <c r="D65" s="26">
        <v>46</v>
      </c>
      <c r="E65" s="26">
        <v>15</v>
      </c>
      <c r="F65" s="26">
        <v>2206</v>
      </c>
      <c r="G65" s="26">
        <v>23</v>
      </c>
      <c r="H65" s="26">
        <v>2200</v>
      </c>
      <c r="I65" s="26">
        <v>1452</v>
      </c>
      <c r="J65" s="26">
        <v>1452</v>
      </c>
      <c r="K65" s="26">
        <v>2500</v>
      </c>
      <c r="L65" s="26">
        <v>134</v>
      </c>
      <c r="M65" s="26">
        <v>413</v>
      </c>
      <c r="N65" s="26">
        <v>5090</v>
      </c>
    </row>
    <row r="66" spans="1:14" ht="15">
      <c r="A66" s="113" t="s">
        <v>313</v>
      </c>
      <c r="B66" s="113"/>
      <c r="C66" s="33">
        <f>SUM(C61:C65)</f>
        <v>1017</v>
      </c>
      <c r="D66" s="33">
        <f aca="true" t="shared" si="6" ref="D66:N66">SUM(D61:D65)</f>
        <v>369</v>
      </c>
      <c r="E66" s="33">
        <f t="shared" si="6"/>
        <v>1571</v>
      </c>
      <c r="F66" s="33">
        <f t="shared" si="6"/>
        <v>32188</v>
      </c>
      <c r="G66" s="33">
        <f t="shared" si="6"/>
        <v>76</v>
      </c>
      <c r="H66" s="33">
        <f t="shared" si="6"/>
        <v>70082</v>
      </c>
      <c r="I66" s="33">
        <f t="shared" si="6"/>
        <v>30791</v>
      </c>
      <c r="J66" s="33">
        <f t="shared" si="6"/>
        <v>27691</v>
      </c>
      <c r="K66" s="33">
        <f t="shared" si="6"/>
        <v>278035</v>
      </c>
      <c r="L66" s="33">
        <f t="shared" si="6"/>
        <v>2819</v>
      </c>
      <c r="M66" s="33">
        <f t="shared" si="6"/>
        <v>9654</v>
      </c>
      <c r="N66" s="33">
        <f t="shared" si="6"/>
        <v>265275</v>
      </c>
    </row>
    <row r="67" spans="1:14" ht="15.75" customHeight="1">
      <c r="A67" s="103" t="s">
        <v>307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</row>
    <row r="68" spans="1:14" ht="15">
      <c r="A68" s="51">
        <v>44</v>
      </c>
      <c r="B68" s="65" t="s">
        <v>279</v>
      </c>
      <c r="C68" s="39">
        <v>200</v>
      </c>
      <c r="D68" s="39">
        <v>45</v>
      </c>
      <c r="E68" s="39">
        <v>280</v>
      </c>
      <c r="F68" s="39">
        <v>3575</v>
      </c>
      <c r="G68" s="39">
        <v>9</v>
      </c>
      <c r="H68" s="39">
        <v>6700</v>
      </c>
      <c r="I68" s="39">
        <v>6400</v>
      </c>
      <c r="J68" s="39">
        <v>6400</v>
      </c>
      <c r="K68" s="39">
        <v>6000</v>
      </c>
      <c r="L68" s="39">
        <v>500</v>
      </c>
      <c r="M68" s="39">
        <v>320</v>
      </c>
      <c r="N68" s="39">
        <v>6000</v>
      </c>
    </row>
    <row r="69" spans="1:14" ht="15">
      <c r="A69" s="52">
        <v>45</v>
      </c>
      <c r="B69" s="66" t="s">
        <v>280</v>
      </c>
      <c r="C69" s="26">
        <v>160</v>
      </c>
      <c r="D69" s="26">
        <v>39</v>
      </c>
      <c r="E69" s="26">
        <v>97</v>
      </c>
      <c r="F69" s="26">
        <v>451</v>
      </c>
      <c r="G69" s="26"/>
      <c r="H69" s="26">
        <v>13500</v>
      </c>
      <c r="I69" s="26">
        <v>13500</v>
      </c>
      <c r="J69" s="26">
        <v>12877</v>
      </c>
      <c r="K69" s="26">
        <v>21455</v>
      </c>
      <c r="L69" s="26">
        <v>4530</v>
      </c>
      <c r="M69" s="26">
        <v>660</v>
      </c>
      <c r="N69" s="26">
        <v>17624</v>
      </c>
    </row>
    <row r="70" spans="1:14" ht="15">
      <c r="A70" s="52">
        <v>46</v>
      </c>
      <c r="B70" s="66" t="s">
        <v>281</v>
      </c>
      <c r="C70" s="26">
        <v>148</v>
      </c>
      <c r="D70" s="26">
        <v>51</v>
      </c>
      <c r="E70" s="26">
        <v>302</v>
      </c>
      <c r="F70" s="26">
        <v>39303</v>
      </c>
      <c r="G70" s="26">
        <v>150</v>
      </c>
      <c r="H70" s="26">
        <v>5168</v>
      </c>
      <c r="I70" s="26">
        <v>4218</v>
      </c>
      <c r="J70" s="26">
        <v>7114</v>
      </c>
      <c r="K70" s="26">
        <v>1554</v>
      </c>
      <c r="L70" s="26">
        <v>4125</v>
      </c>
      <c r="M70" s="26">
        <v>376</v>
      </c>
      <c r="N70" s="26">
        <v>40411</v>
      </c>
    </row>
    <row r="71" spans="1:14" ht="15">
      <c r="A71" s="52">
        <v>47</v>
      </c>
      <c r="B71" s="66" t="s">
        <v>282</v>
      </c>
      <c r="C71" s="26" t="s">
        <v>364</v>
      </c>
      <c r="D71" s="26">
        <v>91</v>
      </c>
      <c r="E71" s="26">
        <v>2</v>
      </c>
      <c r="F71" s="26">
        <v>72989</v>
      </c>
      <c r="G71" s="26">
        <v>305</v>
      </c>
      <c r="H71" s="26">
        <v>1876</v>
      </c>
      <c r="I71" s="26">
        <v>1830</v>
      </c>
      <c r="J71" s="26">
        <v>1064</v>
      </c>
      <c r="K71" s="26">
        <v>4986</v>
      </c>
      <c r="L71" s="26">
        <v>485</v>
      </c>
      <c r="M71" s="26">
        <v>373</v>
      </c>
      <c r="N71" s="26">
        <v>60956</v>
      </c>
    </row>
    <row r="72" spans="1:14" ht="15">
      <c r="A72" s="52">
        <v>48</v>
      </c>
      <c r="B72" s="66" t="s">
        <v>283</v>
      </c>
      <c r="C72" s="26">
        <v>2253</v>
      </c>
      <c r="D72" s="26">
        <v>445</v>
      </c>
      <c r="E72" s="26">
        <v>3062</v>
      </c>
      <c r="F72" s="26">
        <v>501559</v>
      </c>
      <c r="G72" s="26">
        <v>3538</v>
      </c>
      <c r="H72" s="26">
        <v>108567</v>
      </c>
      <c r="I72" s="26">
        <v>98477</v>
      </c>
      <c r="J72" s="26">
        <v>147640</v>
      </c>
      <c r="K72" s="26">
        <v>33711</v>
      </c>
      <c r="L72" s="26">
        <v>6518000</v>
      </c>
      <c r="M72" s="26">
        <v>5194</v>
      </c>
      <c r="N72" s="26">
        <v>336397</v>
      </c>
    </row>
    <row r="73" spans="1:14" ht="15">
      <c r="A73" s="52">
        <v>49</v>
      </c>
      <c r="B73" s="66" t="s">
        <v>284</v>
      </c>
      <c r="C73" s="26">
        <v>225</v>
      </c>
      <c r="D73" s="26">
        <v>19</v>
      </c>
      <c r="E73" s="26">
        <v>52</v>
      </c>
      <c r="F73" s="26">
        <v>1490</v>
      </c>
      <c r="G73" s="26">
        <v>10</v>
      </c>
      <c r="H73" s="26">
        <v>10657</v>
      </c>
      <c r="I73" s="26">
        <v>5011</v>
      </c>
      <c r="J73" s="26">
        <v>5011</v>
      </c>
      <c r="K73" s="26">
        <v>15680</v>
      </c>
      <c r="L73" s="26">
        <v>1300</v>
      </c>
      <c r="M73" s="26">
        <v>428</v>
      </c>
      <c r="N73" s="26">
        <v>26780</v>
      </c>
    </row>
    <row r="74" spans="1:14" ht="15">
      <c r="A74" s="52">
        <v>50</v>
      </c>
      <c r="B74" s="66" t="s">
        <v>285</v>
      </c>
      <c r="C74" s="26">
        <v>171</v>
      </c>
      <c r="D74" s="26">
        <v>17</v>
      </c>
      <c r="E74" s="26">
        <v>582</v>
      </c>
      <c r="F74" s="26">
        <v>8365</v>
      </c>
      <c r="G74" s="26">
        <v>26</v>
      </c>
      <c r="H74" s="26">
        <v>2396</v>
      </c>
      <c r="I74" s="26">
        <v>1877</v>
      </c>
      <c r="J74" s="26">
        <v>16669</v>
      </c>
      <c r="K74" s="26">
        <v>11000</v>
      </c>
      <c r="L74" s="26">
        <v>1500</v>
      </c>
      <c r="M74" s="26">
        <v>213</v>
      </c>
      <c r="N74" s="26">
        <v>48133</v>
      </c>
    </row>
    <row r="75" spans="1:14" ht="15">
      <c r="A75" s="113" t="s">
        <v>313</v>
      </c>
      <c r="B75" s="113"/>
      <c r="C75" s="33">
        <f>SUM(C68:C74)</f>
        <v>3157</v>
      </c>
      <c r="D75" s="33">
        <f aca="true" t="shared" si="7" ref="D75:N75">SUM(D68:D74)</f>
        <v>707</v>
      </c>
      <c r="E75" s="33">
        <f t="shared" si="7"/>
        <v>4377</v>
      </c>
      <c r="F75" s="33">
        <f t="shared" si="7"/>
        <v>627732</v>
      </c>
      <c r="G75" s="33">
        <f t="shared" si="7"/>
        <v>4038</v>
      </c>
      <c r="H75" s="33">
        <f t="shared" si="7"/>
        <v>148864</v>
      </c>
      <c r="I75" s="33">
        <f t="shared" si="7"/>
        <v>131313</v>
      </c>
      <c r="J75" s="33">
        <f t="shared" si="7"/>
        <v>196775</v>
      </c>
      <c r="K75" s="33">
        <f t="shared" si="7"/>
        <v>94386</v>
      </c>
      <c r="L75" s="33">
        <f t="shared" si="7"/>
        <v>6530440</v>
      </c>
      <c r="M75" s="33">
        <f t="shared" si="7"/>
        <v>7564</v>
      </c>
      <c r="N75" s="33">
        <f t="shared" si="7"/>
        <v>536301</v>
      </c>
    </row>
    <row r="76" spans="1:14" ht="15.75" customHeight="1">
      <c r="A76" s="103" t="s">
        <v>305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</row>
    <row r="77" spans="1:14" ht="15">
      <c r="A77" s="51">
        <v>51</v>
      </c>
      <c r="B77" s="65" t="s">
        <v>286</v>
      </c>
      <c r="C77" s="39">
        <v>251</v>
      </c>
      <c r="D77" s="39">
        <v>130</v>
      </c>
      <c r="E77" s="39">
        <v>156</v>
      </c>
      <c r="F77" s="39">
        <v>19785</v>
      </c>
      <c r="G77" s="39">
        <v>15</v>
      </c>
      <c r="H77" s="39">
        <v>6854</v>
      </c>
      <c r="I77" s="39">
        <v>6814</v>
      </c>
      <c r="J77" s="39">
        <v>6308</v>
      </c>
      <c r="K77" s="39">
        <v>11360</v>
      </c>
      <c r="L77" s="39">
        <v>400</v>
      </c>
      <c r="M77" s="39">
        <v>204</v>
      </c>
      <c r="N77" s="39">
        <v>18372</v>
      </c>
    </row>
    <row r="78" spans="1:14" ht="15">
      <c r="A78" s="52">
        <v>52</v>
      </c>
      <c r="B78" s="66" t="s">
        <v>287</v>
      </c>
      <c r="C78" s="26">
        <v>101</v>
      </c>
      <c r="D78" s="26">
        <v>61</v>
      </c>
      <c r="E78" s="26">
        <v>25</v>
      </c>
      <c r="F78" s="26">
        <v>11725</v>
      </c>
      <c r="G78" s="26">
        <v>18</v>
      </c>
      <c r="H78" s="26">
        <v>1250</v>
      </c>
      <c r="I78" s="26">
        <v>1089</v>
      </c>
      <c r="J78" s="26">
        <v>405</v>
      </c>
      <c r="K78" s="26">
        <v>7800</v>
      </c>
      <c r="L78" s="26">
        <v>550</v>
      </c>
      <c r="M78" s="26">
        <v>5732</v>
      </c>
      <c r="N78" s="26">
        <v>58427</v>
      </c>
    </row>
    <row r="79" spans="1:14" ht="15">
      <c r="A79" s="52">
        <v>53</v>
      </c>
      <c r="B79" s="66" t="s">
        <v>288</v>
      </c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</row>
    <row r="80" spans="1:14" ht="15">
      <c r="A80" s="52">
        <v>54</v>
      </c>
      <c r="B80" s="66" t="s">
        <v>289</v>
      </c>
      <c r="C80" s="26">
        <v>575</v>
      </c>
      <c r="D80" s="26">
        <v>59</v>
      </c>
      <c r="E80" s="26">
        <v>28</v>
      </c>
      <c r="F80" s="26">
        <v>28973</v>
      </c>
      <c r="G80" s="26">
        <v>24</v>
      </c>
      <c r="H80" s="26">
        <v>6125</v>
      </c>
      <c r="I80" s="26">
        <v>5767</v>
      </c>
      <c r="J80" s="26">
        <v>5981</v>
      </c>
      <c r="K80" s="26">
        <v>14705</v>
      </c>
      <c r="L80" s="26" t="s">
        <v>381</v>
      </c>
      <c r="M80" s="26">
        <v>1919</v>
      </c>
      <c r="N80" s="26">
        <v>99545</v>
      </c>
    </row>
    <row r="81" spans="1:14" ht="15">
      <c r="A81" s="52">
        <v>55</v>
      </c>
      <c r="B81" s="66" t="s">
        <v>290</v>
      </c>
      <c r="C81" s="26">
        <v>255</v>
      </c>
      <c r="D81" s="26">
        <v>57</v>
      </c>
      <c r="E81" s="26">
        <v>172</v>
      </c>
      <c r="F81" s="26">
        <v>975</v>
      </c>
      <c r="G81" s="26">
        <v>15</v>
      </c>
      <c r="H81" s="26">
        <v>12425</v>
      </c>
      <c r="I81" s="26">
        <v>11654</v>
      </c>
      <c r="J81" s="26">
        <v>11654</v>
      </c>
      <c r="K81" s="26">
        <v>12957</v>
      </c>
      <c r="L81" s="26">
        <v>1215</v>
      </c>
      <c r="M81" s="26">
        <v>1342</v>
      </c>
      <c r="N81" s="26">
        <v>5181</v>
      </c>
    </row>
    <row r="82" spans="1:14" ht="15">
      <c r="A82" s="52">
        <v>56</v>
      </c>
      <c r="B82" s="66" t="s">
        <v>291</v>
      </c>
      <c r="C82" s="26">
        <v>190</v>
      </c>
      <c r="D82" s="26">
        <v>75</v>
      </c>
      <c r="E82" s="26">
        <v>58</v>
      </c>
      <c r="F82" s="26">
        <v>28790</v>
      </c>
      <c r="G82" s="26"/>
      <c r="H82" s="26">
        <v>20791</v>
      </c>
      <c r="I82" s="26">
        <v>18593</v>
      </c>
      <c r="J82" s="26">
        <v>18593</v>
      </c>
      <c r="K82" s="26">
        <v>42345</v>
      </c>
      <c r="L82" s="26">
        <v>325</v>
      </c>
      <c r="M82" s="26">
        <v>1314</v>
      </c>
      <c r="N82" s="26">
        <v>249956</v>
      </c>
    </row>
    <row r="83" spans="1:14" ht="15">
      <c r="A83" s="52">
        <v>57</v>
      </c>
      <c r="B83" s="66" t="s">
        <v>292</v>
      </c>
      <c r="C83" s="26">
        <v>217</v>
      </c>
      <c r="D83" s="26">
        <v>86</v>
      </c>
      <c r="E83" s="26">
        <v>401</v>
      </c>
      <c r="F83" s="26">
        <v>187334</v>
      </c>
      <c r="G83" s="26">
        <v>7642</v>
      </c>
      <c r="H83" s="26">
        <v>9327</v>
      </c>
      <c r="I83" s="26">
        <v>7265</v>
      </c>
      <c r="J83" s="26">
        <v>7198</v>
      </c>
      <c r="K83" s="26">
        <v>19920</v>
      </c>
      <c r="L83" s="26">
        <v>1714</v>
      </c>
      <c r="M83" s="26">
        <v>3504</v>
      </c>
      <c r="N83" s="26">
        <v>76470</v>
      </c>
    </row>
    <row r="84" spans="1:14" ht="15">
      <c r="A84" s="113" t="s">
        <v>313</v>
      </c>
      <c r="B84" s="113"/>
      <c r="C84" s="33">
        <f>SUM(C77:C83)</f>
        <v>1589</v>
      </c>
      <c r="D84" s="33">
        <f aca="true" t="shared" si="8" ref="D84:N84">SUM(D77:D83)</f>
        <v>468</v>
      </c>
      <c r="E84" s="33">
        <f t="shared" si="8"/>
        <v>840</v>
      </c>
      <c r="F84" s="33">
        <f t="shared" si="8"/>
        <v>277582</v>
      </c>
      <c r="G84" s="33">
        <f t="shared" si="8"/>
        <v>7714</v>
      </c>
      <c r="H84" s="33">
        <f t="shared" si="8"/>
        <v>56772</v>
      </c>
      <c r="I84" s="33">
        <f t="shared" si="8"/>
        <v>51182</v>
      </c>
      <c r="J84" s="33">
        <f t="shared" si="8"/>
        <v>50139</v>
      </c>
      <c r="K84" s="33">
        <f t="shared" si="8"/>
        <v>109087</v>
      </c>
      <c r="L84" s="33">
        <f t="shared" si="8"/>
        <v>4204</v>
      </c>
      <c r="M84" s="33">
        <f t="shared" si="8"/>
        <v>14015</v>
      </c>
      <c r="N84" s="33">
        <f t="shared" si="8"/>
        <v>507951</v>
      </c>
    </row>
    <row r="85" spans="1:14" ht="15.75" customHeight="1">
      <c r="A85" s="103" t="s">
        <v>306</v>
      </c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</row>
    <row r="86" spans="1:14" ht="15">
      <c r="A86" s="51">
        <v>58</v>
      </c>
      <c r="B86" s="65" t="s">
        <v>293</v>
      </c>
      <c r="C86" s="39">
        <v>475</v>
      </c>
      <c r="D86" s="39">
        <v>109</v>
      </c>
      <c r="E86" s="39">
        <v>331</v>
      </c>
      <c r="F86" s="39">
        <v>19542</v>
      </c>
      <c r="G86" s="39">
        <v>20</v>
      </c>
      <c r="H86" s="39">
        <v>9000</v>
      </c>
      <c r="I86" s="39">
        <v>8683</v>
      </c>
      <c r="J86" s="39">
        <v>7148</v>
      </c>
      <c r="K86" s="39">
        <v>5000</v>
      </c>
      <c r="L86" s="39">
        <v>1100</v>
      </c>
      <c r="M86" s="39">
        <v>752</v>
      </c>
      <c r="N86" s="39">
        <v>50461</v>
      </c>
    </row>
    <row r="87" spans="1:14" ht="15">
      <c r="A87" s="52">
        <v>59</v>
      </c>
      <c r="B87" s="66" t="s">
        <v>294</v>
      </c>
      <c r="C87" s="26">
        <v>168</v>
      </c>
      <c r="D87" s="26">
        <v>30</v>
      </c>
      <c r="E87" s="26">
        <v>330</v>
      </c>
      <c r="F87" s="26">
        <v>2187</v>
      </c>
      <c r="G87" s="26">
        <v>7</v>
      </c>
      <c r="H87" s="26">
        <v>5216</v>
      </c>
      <c r="I87" s="26">
        <v>3399</v>
      </c>
      <c r="J87" s="26">
        <v>3399</v>
      </c>
      <c r="K87" s="26">
        <v>12864</v>
      </c>
      <c r="L87" s="26">
        <v>643</v>
      </c>
      <c r="M87" s="26">
        <v>2112</v>
      </c>
      <c r="N87" s="26">
        <v>105600</v>
      </c>
    </row>
    <row r="88" spans="1:14" ht="15">
      <c r="A88" s="52">
        <v>60</v>
      </c>
      <c r="B88" s="66" t="s">
        <v>295</v>
      </c>
      <c r="C88" s="26">
        <v>206</v>
      </c>
      <c r="D88" s="26">
        <v>82</v>
      </c>
      <c r="E88" s="26">
        <v>56</v>
      </c>
      <c r="F88" s="26">
        <v>6388</v>
      </c>
      <c r="G88" s="26"/>
      <c r="H88" s="26">
        <v>2745</v>
      </c>
      <c r="I88" s="26">
        <v>2576</v>
      </c>
      <c r="J88" s="26">
        <v>2576</v>
      </c>
      <c r="K88" s="26">
        <v>17234</v>
      </c>
      <c r="L88" s="26">
        <v>1682</v>
      </c>
      <c r="M88" s="26">
        <v>1937</v>
      </c>
      <c r="N88" s="26">
        <v>41057</v>
      </c>
    </row>
    <row r="89" spans="1:14" ht="15">
      <c r="A89" s="52">
        <v>61</v>
      </c>
      <c r="B89" s="66" t="s">
        <v>296</v>
      </c>
      <c r="C89" s="26">
        <v>258</v>
      </c>
      <c r="D89" s="26">
        <v>195</v>
      </c>
      <c r="E89" s="26">
        <v>256</v>
      </c>
      <c r="F89" s="26">
        <v>2694</v>
      </c>
      <c r="G89" s="26">
        <v>5</v>
      </c>
      <c r="H89" s="26">
        <v>7954</v>
      </c>
      <c r="I89" s="26">
        <v>7872</v>
      </c>
      <c r="J89" s="26">
        <v>7872</v>
      </c>
      <c r="K89" s="26">
        <v>26308</v>
      </c>
      <c r="L89" s="26">
        <v>2782</v>
      </c>
      <c r="M89" s="26">
        <v>1480</v>
      </c>
      <c r="N89" s="26">
        <v>99014</v>
      </c>
    </row>
    <row r="90" spans="1:14" ht="15">
      <c r="A90" s="52">
        <v>62</v>
      </c>
      <c r="B90" s="66" t="s">
        <v>297</v>
      </c>
      <c r="C90" s="26">
        <v>173</v>
      </c>
      <c r="D90" s="26">
        <v>173</v>
      </c>
      <c r="E90" s="26">
        <v>1014</v>
      </c>
      <c r="F90" s="26">
        <v>23507</v>
      </c>
      <c r="G90" s="26">
        <v>338</v>
      </c>
      <c r="H90" s="26">
        <v>7348</v>
      </c>
      <c r="I90" s="26">
        <v>7348</v>
      </c>
      <c r="J90" s="26">
        <v>5659</v>
      </c>
      <c r="K90" s="26">
        <v>15578</v>
      </c>
      <c r="L90" s="26">
        <v>868.5</v>
      </c>
      <c r="M90" s="26">
        <v>641</v>
      </c>
      <c r="N90" s="26">
        <v>161209</v>
      </c>
    </row>
    <row r="91" spans="1:14" ht="15">
      <c r="A91" s="52">
        <v>63</v>
      </c>
      <c r="B91" s="66" t="s">
        <v>298</v>
      </c>
      <c r="C91" s="26">
        <v>287</v>
      </c>
      <c r="D91" s="26">
        <v>35</v>
      </c>
      <c r="E91" s="26">
        <v>135</v>
      </c>
      <c r="F91" s="26">
        <v>10730</v>
      </c>
      <c r="G91" s="26">
        <v>12</v>
      </c>
      <c r="H91" s="26">
        <v>10241</v>
      </c>
      <c r="I91" s="26">
        <v>8592</v>
      </c>
      <c r="J91" s="26">
        <v>8592</v>
      </c>
      <c r="K91" s="26">
        <v>15403</v>
      </c>
      <c r="L91" s="26">
        <v>962</v>
      </c>
      <c r="M91" s="26">
        <v>3786</v>
      </c>
      <c r="N91" s="26">
        <v>113580</v>
      </c>
    </row>
    <row r="92" spans="1:14" ht="15">
      <c r="A92" s="113" t="s">
        <v>313</v>
      </c>
      <c r="B92" s="113"/>
      <c r="C92" s="33">
        <f>SUM(C86:C91)</f>
        <v>1567</v>
      </c>
      <c r="D92" s="33">
        <f aca="true" t="shared" si="9" ref="D92:N92">SUM(D86:D91)</f>
        <v>624</v>
      </c>
      <c r="E92" s="33">
        <f t="shared" si="9"/>
        <v>2122</v>
      </c>
      <c r="F92" s="33">
        <f t="shared" si="9"/>
        <v>65048</v>
      </c>
      <c r="G92" s="33">
        <f t="shared" si="9"/>
        <v>382</v>
      </c>
      <c r="H92" s="33">
        <f t="shared" si="9"/>
        <v>42504</v>
      </c>
      <c r="I92" s="33">
        <f t="shared" si="9"/>
        <v>38470</v>
      </c>
      <c r="J92" s="33">
        <f t="shared" si="9"/>
        <v>35246</v>
      </c>
      <c r="K92" s="33">
        <f t="shared" si="9"/>
        <v>92387</v>
      </c>
      <c r="L92" s="33">
        <f t="shared" si="9"/>
        <v>8037.5</v>
      </c>
      <c r="M92" s="33">
        <f t="shared" si="9"/>
        <v>10708</v>
      </c>
      <c r="N92" s="33">
        <f t="shared" si="9"/>
        <v>570921</v>
      </c>
    </row>
    <row r="93" spans="1:14" ht="15.75" customHeight="1">
      <c r="A93" s="103" t="s">
        <v>308</v>
      </c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</row>
    <row r="94" spans="1:14" ht="15">
      <c r="A94" s="51">
        <v>64</v>
      </c>
      <c r="B94" s="65" t="s">
        <v>299</v>
      </c>
      <c r="C94" s="39">
        <v>3050</v>
      </c>
      <c r="D94" s="39">
        <v>4670</v>
      </c>
      <c r="E94" s="39"/>
      <c r="F94" s="39">
        <v>18565</v>
      </c>
      <c r="G94" s="39"/>
      <c r="H94" s="39">
        <v>8925</v>
      </c>
      <c r="I94" s="39">
        <v>8910</v>
      </c>
      <c r="J94" s="39">
        <v>8650</v>
      </c>
      <c r="K94" s="39">
        <v>70000</v>
      </c>
      <c r="L94" s="39">
        <v>17500</v>
      </c>
      <c r="M94" s="39">
        <v>10</v>
      </c>
      <c r="N94" s="39">
        <v>192900</v>
      </c>
    </row>
    <row r="95" spans="1:14" ht="15">
      <c r="A95" s="52">
        <v>65</v>
      </c>
      <c r="B95" s="66" t="s">
        <v>300</v>
      </c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</row>
    <row r="96" spans="1:14" ht="15">
      <c r="A96" s="52">
        <v>66</v>
      </c>
      <c r="B96" s="66" t="s">
        <v>338</v>
      </c>
      <c r="C96" s="26">
        <v>75</v>
      </c>
      <c r="D96" s="26">
        <v>59</v>
      </c>
      <c r="E96" s="26"/>
      <c r="F96" s="26">
        <v>9650</v>
      </c>
      <c r="G96" s="26">
        <v>25</v>
      </c>
      <c r="H96" s="26">
        <v>6325</v>
      </c>
      <c r="I96" s="26">
        <v>4256</v>
      </c>
      <c r="J96" s="26">
        <v>3995</v>
      </c>
      <c r="K96" s="26">
        <v>7200</v>
      </c>
      <c r="L96" s="26">
        <v>1284</v>
      </c>
      <c r="M96" s="26">
        <v>560</v>
      </c>
      <c r="N96" s="26">
        <v>30000</v>
      </c>
    </row>
    <row r="97" spans="1:14" ht="15">
      <c r="A97" s="52">
        <v>67</v>
      </c>
      <c r="B97" s="66" t="s">
        <v>301</v>
      </c>
      <c r="C97" s="26">
        <v>515</v>
      </c>
      <c r="D97" s="26">
        <v>25</v>
      </c>
      <c r="E97" s="26">
        <v>230</v>
      </c>
      <c r="F97" s="26">
        <v>2500</v>
      </c>
      <c r="G97" s="26">
        <v>7</v>
      </c>
      <c r="H97" s="26">
        <v>12000</v>
      </c>
      <c r="I97" s="26">
        <v>9500</v>
      </c>
      <c r="J97" s="26">
        <v>7350</v>
      </c>
      <c r="K97" s="26">
        <v>8900</v>
      </c>
      <c r="L97" s="26">
        <v>660</v>
      </c>
      <c r="M97" s="26">
        <v>5</v>
      </c>
      <c r="N97" s="26">
        <v>1000</v>
      </c>
    </row>
    <row r="98" spans="1:14" ht="15">
      <c r="A98" s="113" t="s">
        <v>313</v>
      </c>
      <c r="B98" s="113"/>
      <c r="C98" s="33">
        <f>SUM(C94:C97)</f>
        <v>3640</v>
      </c>
      <c r="D98" s="33">
        <f aca="true" t="shared" si="10" ref="D98:N98">SUM(D94:D97)</f>
        <v>4754</v>
      </c>
      <c r="E98" s="33">
        <f t="shared" si="10"/>
        <v>230</v>
      </c>
      <c r="F98" s="33">
        <f t="shared" si="10"/>
        <v>30715</v>
      </c>
      <c r="G98" s="33">
        <f t="shared" si="10"/>
        <v>32</v>
      </c>
      <c r="H98" s="33">
        <f t="shared" si="10"/>
        <v>27250</v>
      </c>
      <c r="I98" s="33">
        <f t="shared" si="10"/>
        <v>22666</v>
      </c>
      <c r="J98" s="33">
        <f t="shared" si="10"/>
        <v>19995</v>
      </c>
      <c r="K98" s="33">
        <f t="shared" si="10"/>
        <v>86100</v>
      </c>
      <c r="L98" s="33">
        <f t="shared" si="10"/>
        <v>19444</v>
      </c>
      <c r="M98" s="33">
        <f t="shared" si="10"/>
        <v>575</v>
      </c>
      <c r="N98" s="33">
        <f t="shared" si="10"/>
        <v>223900</v>
      </c>
    </row>
    <row r="99" spans="1:14" ht="19.5" customHeight="1">
      <c r="A99" s="123" t="s">
        <v>315</v>
      </c>
      <c r="B99" s="123"/>
      <c r="C99" s="59">
        <f>C98+C92+C84+C75+C66+C59+C50+C42+C32+C25+C17</f>
        <v>22608</v>
      </c>
      <c r="D99" s="59">
        <f aca="true" t="shared" si="11" ref="D99:N99">D98+D92+D84+D75+D66+D59+D50+D42+D32+D25+D17</f>
        <v>10462</v>
      </c>
      <c r="E99" s="59">
        <f t="shared" si="11"/>
        <v>10573</v>
      </c>
      <c r="F99" s="59">
        <f t="shared" si="11"/>
        <v>1715011.5588235294</v>
      </c>
      <c r="G99" s="59">
        <f t="shared" si="11"/>
        <v>13764</v>
      </c>
      <c r="H99" s="59">
        <f t="shared" si="11"/>
        <v>852494</v>
      </c>
      <c r="I99" s="59">
        <f t="shared" si="11"/>
        <v>623629</v>
      </c>
      <c r="J99" s="59">
        <f t="shared" si="11"/>
        <v>638404</v>
      </c>
      <c r="K99" s="59">
        <f t="shared" si="11"/>
        <v>994414</v>
      </c>
      <c r="L99" s="59">
        <f t="shared" si="11"/>
        <v>6812972.5</v>
      </c>
      <c r="M99" s="59">
        <f t="shared" si="11"/>
        <v>112163</v>
      </c>
      <c r="N99" s="59">
        <f t="shared" si="11"/>
        <v>15372400</v>
      </c>
    </row>
  </sheetData>
  <sheetProtection/>
  <autoFilter ref="A9:V9"/>
  <mergeCells count="42">
    <mergeCell ref="I7:I8"/>
    <mergeCell ref="A42:B42"/>
    <mergeCell ref="A10:N10"/>
    <mergeCell ref="A18:N18"/>
    <mergeCell ref="A26:N26"/>
    <mergeCell ref="A33:N33"/>
    <mergeCell ref="A60:N60"/>
    <mergeCell ref="A17:B17"/>
    <mergeCell ref="A25:B25"/>
    <mergeCell ref="H6:J6"/>
    <mergeCell ref="K7:K8"/>
    <mergeCell ref="L7:L8"/>
    <mergeCell ref="E7:E8"/>
    <mergeCell ref="H7:H8"/>
    <mergeCell ref="J7:J8"/>
    <mergeCell ref="F6:G8"/>
    <mergeCell ref="A98:B98"/>
    <mergeCell ref="A99:B99"/>
    <mergeCell ref="A93:N93"/>
    <mergeCell ref="A75:B75"/>
    <mergeCell ref="A84:B84"/>
    <mergeCell ref="A92:B92"/>
    <mergeCell ref="A1:N1"/>
    <mergeCell ref="A32:B32"/>
    <mergeCell ref="A67:N67"/>
    <mergeCell ref="A50:B50"/>
    <mergeCell ref="A59:B59"/>
    <mergeCell ref="A43:N43"/>
    <mergeCell ref="A51:N51"/>
    <mergeCell ref="K6:L6"/>
    <mergeCell ref="C7:C8"/>
    <mergeCell ref="M7:M8"/>
    <mergeCell ref="A66:B66"/>
    <mergeCell ref="A76:N76"/>
    <mergeCell ref="A85:N85"/>
    <mergeCell ref="A4:N4"/>
    <mergeCell ref="M6:N6"/>
    <mergeCell ref="D7:D8"/>
    <mergeCell ref="B6:B9"/>
    <mergeCell ref="A6:A9"/>
    <mergeCell ref="C6:E6"/>
    <mergeCell ref="N7:N8"/>
  </mergeCells>
  <printOptions/>
  <pageMargins left="0.7086614173228347" right="0.1968503937007874" top="0.7480314960629921" bottom="0.2362204724409449" header="0.03937007874015748" footer="0.0393700787401574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98"/>
  <sheetViews>
    <sheetView zoomScale="130" zoomScaleNormal="130" zoomScalePageLayoutView="85" workbookViewId="0" topLeftCell="A1">
      <pane ySplit="8" topLeftCell="BM72" activePane="bottomLeft" state="frozen"/>
      <selection pane="topLeft" activeCell="A1" sqref="A1"/>
      <selection pane="bottomLeft" activeCell="D77" sqref="C77:Q77"/>
    </sheetView>
  </sheetViews>
  <sheetFormatPr defaultColWidth="9.140625" defaultRowHeight="15"/>
  <cols>
    <col min="1" max="1" width="5.00390625" style="0" customWidth="1"/>
    <col min="2" max="2" width="11.00390625" style="0" customWidth="1"/>
    <col min="3" max="3" width="6.7109375" style="0" customWidth="1"/>
    <col min="4" max="4" width="10.140625" style="0" customWidth="1"/>
    <col min="5" max="5" width="7.8515625" style="0" customWidth="1"/>
    <col min="6" max="6" width="10.140625" style="0" customWidth="1"/>
    <col min="7" max="7" width="8.421875" style="0" customWidth="1"/>
    <col min="8" max="8" width="8.140625" style="0" customWidth="1"/>
    <col min="9" max="9" width="7.8515625" style="0" customWidth="1"/>
    <col min="10" max="10" width="6.7109375" style="0" customWidth="1"/>
    <col min="11" max="11" width="7.140625" style="0" customWidth="1"/>
    <col min="12" max="12" width="6.57421875" style="0" customWidth="1"/>
    <col min="13" max="13" width="7.28125" style="0" customWidth="1"/>
    <col min="14" max="14" width="7.421875" style="0" customWidth="1"/>
    <col min="15" max="15" width="7.28125" style="0" customWidth="1"/>
    <col min="16" max="16" width="7.421875" style="0" customWidth="1"/>
    <col min="17" max="17" width="7.7109375" style="0" customWidth="1"/>
  </cols>
  <sheetData>
    <row r="1" spans="1:18" ht="18.75" customHeight="1">
      <c r="A1" s="163" t="s">
        <v>57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3"/>
    </row>
    <row r="2" spans="3:18" ht="15"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</row>
    <row r="3" spans="1:17" ht="26.25" customHeight="1">
      <c r="A3" s="162" t="s">
        <v>60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</row>
    <row r="4" ht="14.25" customHeight="1"/>
    <row r="5" spans="1:17" ht="40.5" customHeight="1">
      <c r="A5" s="165" t="s">
        <v>314</v>
      </c>
      <c r="B5" s="116" t="s">
        <v>319</v>
      </c>
      <c r="C5" s="153" t="s">
        <v>204</v>
      </c>
      <c r="D5" s="164" t="s">
        <v>75</v>
      </c>
      <c r="E5" s="164"/>
      <c r="F5" s="164"/>
      <c r="G5" s="164"/>
      <c r="H5" s="153" t="s">
        <v>351</v>
      </c>
      <c r="I5" s="153"/>
      <c r="J5" s="123" t="s">
        <v>79</v>
      </c>
      <c r="K5" s="123"/>
      <c r="L5" s="123"/>
      <c r="M5" s="123"/>
      <c r="N5" s="123"/>
      <c r="O5" s="123"/>
      <c r="P5" s="123"/>
      <c r="Q5" s="123"/>
    </row>
    <row r="6" spans="1:17" ht="38.25" customHeight="1">
      <c r="A6" s="166"/>
      <c r="B6" s="117"/>
      <c r="C6" s="153"/>
      <c r="D6" s="130" t="s">
        <v>0</v>
      </c>
      <c r="E6" s="130"/>
      <c r="F6" s="130" t="s">
        <v>1</v>
      </c>
      <c r="G6" s="130"/>
      <c r="H6" s="134" t="s">
        <v>28</v>
      </c>
      <c r="I6" s="134" t="s">
        <v>27</v>
      </c>
      <c r="J6" s="130" t="s">
        <v>22</v>
      </c>
      <c r="K6" s="130"/>
      <c r="L6" s="130" t="s">
        <v>23</v>
      </c>
      <c r="M6" s="130"/>
      <c r="N6" s="130" t="s">
        <v>24</v>
      </c>
      <c r="O6" s="130"/>
      <c r="P6" s="130" t="s">
        <v>25</v>
      </c>
      <c r="Q6" s="130"/>
    </row>
    <row r="7" spans="1:17" ht="80.25" customHeight="1">
      <c r="A7" s="166"/>
      <c r="B7" s="117"/>
      <c r="C7" s="153"/>
      <c r="D7" s="23" t="s">
        <v>76</v>
      </c>
      <c r="E7" s="23" t="s">
        <v>164</v>
      </c>
      <c r="F7" s="23" t="s">
        <v>76</v>
      </c>
      <c r="G7" s="23" t="s">
        <v>164</v>
      </c>
      <c r="H7" s="134"/>
      <c r="I7" s="134"/>
      <c r="J7" s="23" t="s">
        <v>26</v>
      </c>
      <c r="K7" s="23" t="s">
        <v>164</v>
      </c>
      <c r="L7" s="23" t="s">
        <v>4</v>
      </c>
      <c r="M7" s="23" t="s">
        <v>196</v>
      </c>
      <c r="N7" s="23" t="s">
        <v>4</v>
      </c>
      <c r="O7" s="23" t="s">
        <v>164</v>
      </c>
      <c r="P7" s="23" t="s">
        <v>4</v>
      </c>
      <c r="Q7" s="23" t="s">
        <v>164</v>
      </c>
    </row>
    <row r="8" spans="1:17" ht="21" customHeight="1">
      <c r="A8" s="167"/>
      <c r="B8" s="118"/>
      <c r="C8" s="38" t="s">
        <v>153</v>
      </c>
      <c r="D8" s="70" t="s">
        <v>202</v>
      </c>
      <c r="E8" s="70" t="s">
        <v>165</v>
      </c>
      <c r="F8" s="70" t="s">
        <v>202</v>
      </c>
      <c r="G8" s="70" t="s">
        <v>165</v>
      </c>
      <c r="H8" s="70" t="s">
        <v>146</v>
      </c>
      <c r="I8" s="70" t="s">
        <v>152</v>
      </c>
      <c r="J8" s="70" t="s">
        <v>203</v>
      </c>
      <c r="K8" s="38" t="s">
        <v>153</v>
      </c>
      <c r="L8" s="70" t="s">
        <v>205</v>
      </c>
      <c r="M8" s="38" t="s">
        <v>153</v>
      </c>
      <c r="N8" s="38" t="s">
        <v>206</v>
      </c>
      <c r="O8" s="38" t="s">
        <v>153</v>
      </c>
      <c r="P8" s="38" t="s">
        <v>207</v>
      </c>
      <c r="Q8" s="38" t="s">
        <v>153</v>
      </c>
    </row>
    <row r="9" spans="1:17" ht="15.75" customHeight="1">
      <c r="A9" s="122" t="s">
        <v>302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</row>
    <row r="10" spans="1:17" ht="15">
      <c r="A10" s="51">
        <v>1</v>
      </c>
      <c r="B10" s="65" t="s">
        <v>236</v>
      </c>
      <c r="C10" s="39">
        <v>297</v>
      </c>
      <c r="D10" s="39">
        <v>161</v>
      </c>
      <c r="E10" s="39">
        <v>429</v>
      </c>
      <c r="F10" s="39">
        <v>56</v>
      </c>
      <c r="G10" s="39">
        <v>4988</v>
      </c>
      <c r="H10" s="39">
        <v>51</v>
      </c>
      <c r="I10" s="39">
        <v>107</v>
      </c>
      <c r="J10" s="39">
        <v>106</v>
      </c>
      <c r="K10" s="39">
        <v>1898</v>
      </c>
      <c r="L10" s="39">
        <v>76</v>
      </c>
      <c r="M10" s="39">
        <v>599</v>
      </c>
      <c r="N10" s="39">
        <v>3</v>
      </c>
      <c r="O10" s="39">
        <v>15</v>
      </c>
      <c r="P10" s="39"/>
      <c r="Q10" s="39"/>
    </row>
    <row r="11" spans="1:17" ht="15">
      <c r="A11" s="52">
        <v>2</v>
      </c>
      <c r="B11" s="66" t="s">
        <v>237</v>
      </c>
      <c r="C11" s="26">
        <v>376</v>
      </c>
      <c r="D11" s="26">
        <v>4</v>
      </c>
      <c r="E11" s="26">
        <v>240</v>
      </c>
      <c r="F11" s="26">
        <v>18</v>
      </c>
      <c r="G11" s="26">
        <v>690</v>
      </c>
      <c r="H11" s="26">
        <v>27</v>
      </c>
      <c r="I11" s="26">
        <v>30</v>
      </c>
      <c r="J11" s="26">
        <v>45</v>
      </c>
      <c r="K11" s="26">
        <v>200</v>
      </c>
      <c r="L11" s="26">
        <v>45</v>
      </c>
      <c r="M11" s="26">
        <v>1300</v>
      </c>
      <c r="N11" s="26">
        <v>0</v>
      </c>
      <c r="O11" s="26">
        <v>0</v>
      </c>
      <c r="P11" s="26">
        <v>3</v>
      </c>
      <c r="Q11" s="26">
        <v>75</v>
      </c>
    </row>
    <row r="12" spans="1:17" ht="15">
      <c r="A12" s="52">
        <v>3</v>
      </c>
      <c r="B12" s="66" t="s">
        <v>238</v>
      </c>
      <c r="C12" s="26">
        <v>1120</v>
      </c>
      <c r="D12" s="26">
        <v>0</v>
      </c>
      <c r="E12" s="26">
        <v>0</v>
      </c>
      <c r="F12" s="26">
        <v>0</v>
      </c>
      <c r="G12" s="26">
        <v>0</v>
      </c>
      <c r="H12" s="26">
        <v>25</v>
      </c>
      <c r="I12" s="26">
        <v>18</v>
      </c>
      <c r="J12" s="26">
        <v>63</v>
      </c>
      <c r="K12" s="26">
        <v>615</v>
      </c>
      <c r="L12" s="26">
        <v>53</v>
      </c>
      <c r="M12" s="26">
        <v>325</v>
      </c>
      <c r="N12" s="26">
        <v>0</v>
      </c>
      <c r="O12" s="26">
        <v>0</v>
      </c>
      <c r="P12" s="26">
        <v>8</v>
      </c>
      <c r="Q12" s="26">
        <v>40</v>
      </c>
    </row>
    <row r="13" spans="1:17" ht="15">
      <c r="A13" s="52">
        <v>4</v>
      </c>
      <c r="B13" s="66" t="s">
        <v>239</v>
      </c>
      <c r="C13" s="26">
        <v>1315</v>
      </c>
      <c r="D13" s="26">
        <v>15</v>
      </c>
      <c r="E13" s="26">
        <v>120</v>
      </c>
      <c r="F13" s="26">
        <v>12</v>
      </c>
      <c r="G13" s="26">
        <v>3120</v>
      </c>
      <c r="H13" s="26">
        <v>11</v>
      </c>
      <c r="I13" s="26">
        <v>48</v>
      </c>
      <c r="J13" s="26">
        <v>132</v>
      </c>
      <c r="K13" s="26">
        <v>3260</v>
      </c>
      <c r="L13" s="26">
        <v>97</v>
      </c>
      <c r="M13" s="26">
        <v>50563</v>
      </c>
      <c r="N13" s="26">
        <v>0</v>
      </c>
      <c r="O13" s="26">
        <v>0</v>
      </c>
      <c r="P13" s="26">
        <v>3</v>
      </c>
      <c r="Q13" s="26">
        <v>980</v>
      </c>
    </row>
    <row r="14" spans="1:17" ht="15">
      <c r="A14" s="52">
        <v>5</v>
      </c>
      <c r="B14" s="66" t="s">
        <v>240</v>
      </c>
      <c r="C14" s="26">
        <v>500</v>
      </c>
      <c r="D14" s="26">
        <v>2</v>
      </c>
      <c r="E14" s="26">
        <v>1234</v>
      </c>
      <c r="F14" s="26">
        <v>12</v>
      </c>
      <c r="G14" s="26">
        <v>3254</v>
      </c>
      <c r="H14" s="26">
        <v>44</v>
      </c>
      <c r="I14" s="26">
        <v>63</v>
      </c>
      <c r="J14" s="26">
        <v>338</v>
      </c>
      <c r="K14" s="26">
        <v>12360</v>
      </c>
      <c r="L14" s="26">
        <v>128</v>
      </c>
      <c r="M14" s="26">
        <v>3215</v>
      </c>
      <c r="N14" s="26">
        <v>10</v>
      </c>
      <c r="O14" s="26">
        <v>295</v>
      </c>
      <c r="P14" s="26">
        <v>5</v>
      </c>
      <c r="Q14" s="26">
        <v>645</v>
      </c>
    </row>
    <row r="15" spans="1:17" ht="15">
      <c r="A15" s="52">
        <v>6</v>
      </c>
      <c r="B15" s="66" t="s">
        <v>241</v>
      </c>
      <c r="C15" s="26">
        <v>900</v>
      </c>
      <c r="D15" s="26">
        <v>3</v>
      </c>
      <c r="E15" s="26">
        <v>760</v>
      </c>
      <c r="F15" s="26">
        <v>96</v>
      </c>
      <c r="G15" s="26">
        <v>4484</v>
      </c>
      <c r="H15" s="26">
        <v>20</v>
      </c>
      <c r="I15" s="26">
        <v>95</v>
      </c>
      <c r="J15" s="26">
        <v>35</v>
      </c>
      <c r="K15" s="26">
        <v>565</v>
      </c>
      <c r="L15" s="26">
        <v>31</v>
      </c>
      <c r="M15" s="26">
        <v>217</v>
      </c>
      <c r="N15" s="26">
        <v>2</v>
      </c>
      <c r="O15" s="26">
        <v>30</v>
      </c>
      <c r="P15" s="26">
        <v>3</v>
      </c>
      <c r="Q15" s="26">
        <v>45</v>
      </c>
    </row>
    <row r="16" spans="1:17" ht="15">
      <c r="A16" s="113" t="s">
        <v>313</v>
      </c>
      <c r="B16" s="113"/>
      <c r="C16" s="33">
        <f aca="true" t="shared" si="0" ref="C16:Q16">SUM(C10:C15)</f>
        <v>4508</v>
      </c>
      <c r="D16" s="33">
        <f t="shared" si="0"/>
        <v>185</v>
      </c>
      <c r="E16" s="33">
        <f t="shared" si="0"/>
        <v>2783</v>
      </c>
      <c r="F16" s="33">
        <f t="shared" si="0"/>
        <v>194</v>
      </c>
      <c r="G16" s="33">
        <f t="shared" si="0"/>
        <v>16536</v>
      </c>
      <c r="H16" s="33">
        <f t="shared" si="0"/>
        <v>178</v>
      </c>
      <c r="I16" s="33">
        <f t="shared" si="0"/>
        <v>361</v>
      </c>
      <c r="J16" s="33">
        <f t="shared" si="0"/>
        <v>719</v>
      </c>
      <c r="K16" s="33">
        <f t="shared" si="0"/>
        <v>18898</v>
      </c>
      <c r="L16" s="33">
        <f t="shared" si="0"/>
        <v>430</v>
      </c>
      <c r="M16" s="33">
        <f t="shared" si="0"/>
        <v>56219</v>
      </c>
      <c r="N16" s="33">
        <f t="shared" si="0"/>
        <v>15</v>
      </c>
      <c r="O16" s="33">
        <f t="shared" si="0"/>
        <v>340</v>
      </c>
      <c r="P16" s="33">
        <f t="shared" si="0"/>
        <v>22</v>
      </c>
      <c r="Q16" s="33">
        <f t="shared" si="0"/>
        <v>1785</v>
      </c>
    </row>
    <row r="17" spans="1:17" ht="15.75" customHeight="1">
      <c r="A17" s="103" t="s">
        <v>303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</row>
    <row r="18" spans="1:17" ht="15">
      <c r="A18" s="51">
        <v>7</v>
      </c>
      <c r="B18" s="65" t="s">
        <v>242</v>
      </c>
      <c r="C18" s="39">
        <v>240</v>
      </c>
      <c r="D18" s="39">
        <v>567</v>
      </c>
      <c r="E18" s="39">
        <v>5</v>
      </c>
      <c r="F18" s="39">
        <v>2239</v>
      </c>
      <c r="G18" s="39">
        <v>5</v>
      </c>
      <c r="H18" s="39">
        <v>5800</v>
      </c>
      <c r="I18" s="39">
        <v>3</v>
      </c>
      <c r="J18" s="39">
        <v>9</v>
      </c>
      <c r="K18" s="39">
        <v>35</v>
      </c>
      <c r="L18" s="39">
        <v>39</v>
      </c>
      <c r="M18" s="39">
        <v>1050</v>
      </c>
      <c r="N18" s="39">
        <v>6</v>
      </c>
      <c r="O18" s="39">
        <v>420</v>
      </c>
      <c r="P18" s="39">
        <v>2</v>
      </c>
      <c r="Q18" s="39">
        <v>213</v>
      </c>
    </row>
    <row r="19" spans="1:17" ht="15">
      <c r="A19" s="52">
        <v>8</v>
      </c>
      <c r="B19" s="66" t="s">
        <v>243</v>
      </c>
      <c r="C19" s="26">
        <v>500</v>
      </c>
      <c r="D19" s="26">
        <v>3</v>
      </c>
      <c r="E19" s="26">
        <v>9000</v>
      </c>
      <c r="F19" s="26">
        <v>29</v>
      </c>
      <c r="G19" s="26">
        <v>25000</v>
      </c>
      <c r="H19" s="26">
        <v>78</v>
      </c>
      <c r="I19" s="26">
        <v>16</v>
      </c>
      <c r="J19" s="26">
        <v>17</v>
      </c>
      <c r="K19" s="26">
        <v>730</v>
      </c>
      <c r="L19" s="26">
        <v>34</v>
      </c>
      <c r="M19" s="26">
        <v>892</v>
      </c>
      <c r="N19" s="26"/>
      <c r="O19" s="26"/>
      <c r="P19" s="26"/>
      <c r="Q19" s="26"/>
    </row>
    <row r="20" spans="1:17" ht="15">
      <c r="A20" s="52">
        <v>9</v>
      </c>
      <c r="B20" s="66" t="s">
        <v>244</v>
      </c>
      <c r="C20" s="26">
        <v>800</v>
      </c>
      <c r="D20" s="26">
        <v>4</v>
      </c>
      <c r="E20" s="26">
        <v>1450</v>
      </c>
      <c r="F20" s="26">
        <v>22</v>
      </c>
      <c r="G20" s="26">
        <v>36000</v>
      </c>
      <c r="H20" s="26">
        <v>54</v>
      </c>
      <c r="I20" s="26">
        <v>54</v>
      </c>
      <c r="J20" s="26">
        <v>110</v>
      </c>
      <c r="K20" s="26">
        <v>550</v>
      </c>
      <c r="L20" s="26">
        <v>306</v>
      </c>
      <c r="M20" s="26">
        <v>2676</v>
      </c>
      <c r="N20" s="26" t="s">
        <v>353</v>
      </c>
      <c r="O20" s="26" t="s">
        <v>353</v>
      </c>
      <c r="P20" s="26">
        <v>2</v>
      </c>
      <c r="Q20" s="26">
        <v>14</v>
      </c>
    </row>
    <row r="21" spans="1:17" ht="15">
      <c r="A21" s="52">
        <v>10</v>
      </c>
      <c r="B21" s="66" t="s">
        <v>245</v>
      </c>
      <c r="C21" s="26">
        <v>500</v>
      </c>
      <c r="D21" s="26">
        <v>2</v>
      </c>
      <c r="E21" s="26">
        <v>105</v>
      </c>
      <c r="F21" s="26">
        <v>28</v>
      </c>
      <c r="G21" s="26">
        <v>665</v>
      </c>
      <c r="H21" s="26">
        <v>66</v>
      </c>
      <c r="I21" s="26">
        <v>68</v>
      </c>
      <c r="J21" s="26">
        <v>18.5</v>
      </c>
      <c r="K21" s="26">
        <v>1854</v>
      </c>
      <c r="L21" s="26">
        <v>15</v>
      </c>
      <c r="M21" s="26">
        <v>1540</v>
      </c>
      <c r="N21" s="26">
        <v>0</v>
      </c>
      <c r="O21" s="26">
        <v>0</v>
      </c>
      <c r="P21" s="26">
        <v>0</v>
      </c>
      <c r="Q21" s="26">
        <v>0</v>
      </c>
    </row>
    <row r="22" spans="1:17" ht="15">
      <c r="A22" s="52">
        <v>11</v>
      </c>
      <c r="B22" s="66" t="s">
        <v>246</v>
      </c>
      <c r="C22" s="26">
        <v>348</v>
      </c>
      <c r="D22" s="26">
        <v>2</v>
      </c>
      <c r="E22" s="26">
        <v>30000</v>
      </c>
      <c r="F22" s="26">
        <v>19</v>
      </c>
      <c r="G22" s="26">
        <v>36657</v>
      </c>
      <c r="H22" s="26">
        <v>6</v>
      </c>
      <c r="I22" s="26">
        <v>3</v>
      </c>
      <c r="J22" s="26">
        <v>82</v>
      </c>
      <c r="K22" s="26">
        <v>3285</v>
      </c>
      <c r="L22" s="26">
        <v>49</v>
      </c>
      <c r="M22" s="26">
        <v>10989</v>
      </c>
      <c r="N22" s="26">
        <v>3</v>
      </c>
      <c r="O22" s="26">
        <v>78</v>
      </c>
      <c r="P22" s="26">
        <v>0</v>
      </c>
      <c r="Q22" s="26">
        <v>0</v>
      </c>
    </row>
    <row r="23" spans="1:17" ht="15">
      <c r="A23" s="52">
        <v>12</v>
      </c>
      <c r="B23" s="66" t="s">
        <v>247</v>
      </c>
      <c r="C23" s="26">
        <v>1500</v>
      </c>
      <c r="D23" s="26">
        <v>9</v>
      </c>
      <c r="E23" s="26">
        <v>10195</v>
      </c>
      <c r="F23" s="26">
        <v>115</v>
      </c>
      <c r="G23" s="26">
        <v>23675</v>
      </c>
      <c r="H23" s="26">
        <v>18</v>
      </c>
      <c r="I23" s="26">
        <v>39</v>
      </c>
      <c r="J23" s="26">
        <v>46</v>
      </c>
      <c r="K23" s="26">
        <v>3880</v>
      </c>
      <c r="L23" s="26">
        <v>46</v>
      </c>
      <c r="M23" s="26">
        <v>460</v>
      </c>
      <c r="N23" s="26">
        <v>7</v>
      </c>
      <c r="O23" s="26">
        <v>146</v>
      </c>
      <c r="P23" s="26">
        <v>1</v>
      </c>
      <c r="Q23" s="26">
        <v>250</v>
      </c>
    </row>
    <row r="24" spans="1:17" ht="15">
      <c r="A24" s="113" t="s">
        <v>313</v>
      </c>
      <c r="B24" s="113"/>
      <c r="C24" s="33">
        <f aca="true" t="shared" si="1" ref="C24:Q24">SUM(C18:C23)</f>
        <v>3888</v>
      </c>
      <c r="D24" s="33">
        <f t="shared" si="1"/>
        <v>587</v>
      </c>
      <c r="E24" s="33">
        <f t="shared" si="1"/>
        <v>50755</v>
      </c>
      <c r="F24" s="33">
        <f t="shared" si="1"/>
        <v>2452</v>
      </c>
      <c r="G24" s="33">
        <f t="shared" si="1"/>
        <v>122002</v>
      </c>
      <c r="H24" s="33">
        <f t="shared" si="1"/>
        <v>6022</v>
      </c>
      <c r="I24" s="33">
        <f t="shared" si="1"/>
        <v>183</v>
      </c>
      <c r="J24" s="33">
        <f t="shared" si="1"/>
        <v>282.5</v>
      </c>
      <c r="K24" s="33">
        <f t="shared" si="1"/>
        <v>10334</v>
      </c>
      <c r="L24" s="33">
        <f t="shared" si="1"/>
        <v>489</v>
      </c>
      <c r="M24" s="33">
        <f t="shared" si="1"/>
        <v>17607</v>
      </c>
      <c r="N24" s="33">
        <f t="shared" si="1"/>
        <v>16</v>
      </c>
      <c r="O24" s="33">
        <f t="shared" si="1"/>
        <v>644</v>
      </c>
      <c r="P24" s="33">
        <f t="shared" si="1"/>
        <v>5</v>
      </c>
      <c r="Q24" s="33">
        <f t="shared" si="1"/>
        <v>477</v>
      </c>
    </row>
    <row r="25" spans="1:17" ht="15.75" customHeight="1">
      <c r="A25" s="103" t="s">
        <v>304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1:17" ht="15">
      <c r="A26" s="51">
        <v>13</v>
      </c>
      <c r="B26" s="65" t="s">
        <v>248</v>
      </c>
      <c r="C26" s="39">
        <v>1700</v>
      </c>
      <c r="D26" s="39">
        <v>5</v>
      </c>
      <c r="E26" s="39">
        <v>30000</v>
      </c>
      <c r="F26" s="39">
        <v>17</v>
      </c>
      <c r="G26" s="39">
        <v>21000</v>
      </c>
      <c r="H26" s="39">
        <v>280</v>
      </c>
      <c r="I26" s="39">
        <v>580</v>
      </c>
      <c r="J26" s="39">
        <v>120</v>
      </c>
      <c r="K26" s="39">
        <v>2800</v>
      </c>
      <c r="L26" s="39">
        <v>237</v>
      </c>
      <c r="M26" s="39">
        <v>2500</v>
      </c>
      <c r="N26" s="39">
        <v>15</v>
      </c>
      <c r="O26" s="39">
        <v>1070</v>
      </c>
      <c r="P26" s="39">
        <v>5</v>
      </c>
      <c r="Q26" s="39">
        <v>140</v>
      </c>
    </row>
    <row r="27" spans="1:17" ht="15">
      <c r="A27" s="52">
        <v>14</v>
      </c>
      <c r="B27" s="66" t="s">
        <v>249</v>
      </c>
      <c r="C27" s="26">
        <v>2123</v>
      </c>
      <c r="D27" s="26">
        <v>62</v>
      </c>
      <c r="E27" s="26">
        <v>23100</v>
      </c>
      <c r="F27" s="26">
        <v>301</v>
      </c>
      <c r="G27" s="26">
        <v>41820</v>
      </c>
      <c r="H27" s="26">
        <v>82</v>
      </c>
      <c r="I27" s="26">
        <v>167</v>
      </c>
      <c r="J27" s="26">
        <v>261</v>
      </c>
      <c r="K27" s="26">
        <v>2042</v>
      </c>
      <c r="L27" s="26">
        <v>120</v>
      </c>
      <c r="M27" s="26">
        <v>1445</v>
      </c>
      <c r="N27" s="26">
        <v>12</v>
      </c>
      <c r="O27" s="26">
        <v>60</v>
      </c>
      <c r="P27" s="26">
        <v>4</v>
      </c>
      <c r="Q27" s="26">
        <v>42</v>
      </c>
    </row>
    <row r="28" spans="1:17" ht="15">
      <c r="A28" s="52">
        <v>15</v>
      </c>
      <c r="B28" s="66" t="s">
        <v>250</v>
      </c>
      <c r="C28" s="26">
        <v>1730</v>
      </c>
      <c r="D28" s="26">
        <v>1</v>
      </c>
      <c r="E28" s="26">
        <v>23567</v>
      </c>
      <c r="F28" s="26">
        <v>9</v>
      </c>
      <c r="G28" s="26">
        <v>8951</v>
      </c>
      <c r="H28" s="26">
        <v>14</v>
      </c>
      <c r="I28" s="26">
        <v>28</v>
      </c>
      <c r="J28" s="26">
        <v>96</v>
      </c>
      <c r="K28" s="26">
        <v>144000</v>
      </c>
      <c r="L28" s="26">
        <v>376</v>
      </c>
      <c r="M28" s="26">
        <v>5640</v>
      </c>
      <c r="N28" s="26">
        <v>9</v>
      </c>
      <c r="O28" s="26">
        <v>1350</v>
      </c>
      <c r="P28" s="26">
        <v>6</v>
      </c>
      <c r="Q28" s="26">
        <v>90</v>
      </c>
    </row>
    <row r="29" spans="1:17" ht="15">
      <c r="A29" s="52">
        <v>16</v>
      </c>
      <c r="B29" s="66" t="s">
        <v>251</v>
      </c>
      <c r="C29" s="26">
        <v>2200</v>
      </c>
      <c r="D29" s="26">
        <v>5</v>
      </c>
      <c r="E29" s="26">
        <v>104531</v>
      </c>
      <c r="F29" s="26">
        <v>3</v>
      </c>
      <c r="G29" s="26">
        <v>90260</v>
      </c>
      <c r="H29" s="26">
        <v>126</v>
      </c>
      <c r="I29" s="26">
        <v>192</v>
      </c>
      <c r="J29" s="26">
        <v>62</v>
      </c>
      <c r="K29" s="26">
        <v>1916</v>
      </c>
      <c r="L29" s="26">
        <v>514</v>
      </c>
      <c r="M29" s="26">
        <v>2375</v>
      </c>
      <c r="N29" s="26">
        <v>2</v>
      </c>
      <c r="O29" s="26">
        <v>25</v>
      </c>
      <c r="P29" s="26">
        <v>2</v>
      </c>
      <c r="Q29" s="26">
        <v>20</v>
      </c>
    </row>
    <row r="30" spans="1:17" ht="15">
      <c r="A30" s="52">
        <v>17</v>
      </c>
      <c r="B30" s="66" t="s">
        <v>252</v>
      </c>
      <c r="C30" s="26">
        <v>1700</v>
      </c>
      <c r="D30" s="26">
        <v>6</v>
      </c>
      <c r="E30" s="26">
        <v>6000</v>
      </c>
      <c r="F30" s="26">
        <v>150</v>
      </c>
      <c r="G30" s="26">
        <v>18000</v>
      </c>
      <c r="H30" s="26">
        <v>92</v>
      </c>
      <c r="I30" s="26">
        <v>160</v>
      </c>
      <c r="J30" s="26">
        <v>325</v>
      </c>
      <c r="K30" s="26">
        <v>11438</v>
      </c>
      <c r="L30" s="26">
        <v>168</v>
      </c>
      <c r="M30" s="26">
        <v>1962</v>
      </c>
      <c r="N30" s="26">
        <v>4</v>
      </c>
      <c r="O30" s="26">
        <v>65</v>
      </c>
      <c r="P30" s="26">
        <v>3</v>
      </c>
      <c r="Q30" s="26">
        <v>92</v>
      </c>
    </row>
    <row r="31" spans="1:17" ht="15">
      <c r="A31" s="113" t="s">
        <v>313</v>
      </c>
      <c r="B31" s="113"/>
      <c r="C31" s="33">
        <f>SUM(C26:C30)</f>
        <v>9453</v>
      </c>
      <c r="D31" s="33">
        <f aca="true" t="shared" si="2" ref="D31:Q31">SUM(D26:D30)</f>
        <v>79</v>
      </c>
      <c r="E31" s="33">
        <f t="shared" si="2"/>
        <v>187198</v>
      </c>
      <c r="F31" s="33">
        <f t="shared" si="2"/>
        <v>480</v>
      </c>
      <c r="G31" s="33">
        <f t="shared" si="2"/>
        <v>180031</v>
      </c>
      <c r="H31" s="33">
        <f t="shared" si="2"/>
        <v>594</v>
      </c>
      <c r="I31" s="33">
        <f t="shared" si="2"/>
        <v>1127</v>
      </c>
      <c r="J31" s="33">
        <f t="shared" si="2"/>
        <v>864</v>
      </c>
      <c r="K31" s="33">
        <f t="shared" si="2"/>
        <v>162196</v>
      </c>
      <c r="L31" s="33">
        <f t="shared" si="2"/>
        <v>1415</v>
      </c>
      <c r="M31" s="33">
        <f t="shared" si="2"/>
        <v>13922</v>
      </c>
      <c r="N31" s="33">
        <f t="shared" si="2"/>
        <v>42</v>
      </c>
      <c r="O31" s="33">
        <f t="shared" si="2"/>
        <v>2570</v>
      </c>
      <c r="P31" s="33">
        <f t="shared" si="2"/>
        <v>20</v>
      </c>
      <c r="Q31" s="33">
        <f t="shared" si="2"/>
        <v>384</v>
      </c>
    </row>
    <row r="32" spans="1:17" ht="15.75" customHeight="1">
      <c r="A32" s="103" t="s">
        <v>312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</row>
    <row r="33" spans="1:17" ht="15">
      <c r="A33" s="51">
        <v>18</v>
      </c>
      <c r="B33" s="65" t="s">
        <v>253</v>
      </c>
      <c r="C33" s="39">
        <v>1200</v>
      </c>
      <c r="D33" s="39">
        <v>2</v>
      </c>
      <c r="E33" s="39">
        <v>1556</v>
      </c>
      <c r="F33" s="39">
        <v>122</v>
      </c>
      <c r="G33" s="39">
        <v>25566</v>
      </c>
      <c r="H33" s="39">
        <v>116</v>
      </c>
      <c r="I33" s="39">
        <v>53</v>
      </c>
      <c r="J33" s="39" t="s">
        <v>372</v>
      </c>
      <c r="K33" s="39">
        <v>3395</v>
      </c>
      <c r="L33" s="39">
        <v>85</v>
      </c>
      <c r="M33" s="39">
        <v>1982</v>
      </c>
      <c r="N33" s="39">
        <v>12</v>
      </c>
      <c r="O33" s="39">
        <v>894</v>
      </c>
      <c r="P33" s="39">
        <v>5</v>
      </c>
      <c r="Q33" s="39">
        <v>80</v>
      </c>
    </row>
    <row r="34" spans="1:17" ht="15">
      <c r="A34" s="52">
        <v>19</v>
      </c>
      <c r="B34" s="66" t="s">
        <v>254</v>
      </c>
      <c r="C34" s="26">
        <v>3824</v>
      </c>
      <c r="D34" s="26">
        <v>22</v>
      </c>
      <c r="E34" s="26">
        <v>420</v>
      </c>
      <c r="F34" s="26">
        <v>180</v>
      </c>
      <c r="G34" s="26">
        <v>10000</v>
      </c>
      <c r="H34" s="26">
        <v>115</v>
      </c>
      <c r="I34" s="26">
        <v>115</v>
      </c>
      <c r="J34" s="26">
        <v>400</v>
      </c>
      <c r="K34" s="26">
        <v>105000</v>
      </c>
      <c r="L34" s="26">
        <v>118</v>
      </c>
      <c r="M34" s="26">
        <v>1200</v>
      </c>
      <c r="N34" s="26">
        <v>5</v>
      </c>
      <c r="O34" s="26">
        <v>50</v>
      </c>
      <c r="P34" s="26">
        <v>42</v>
      </c>
      <c r="Q34" s="26">
        <v>420</v>
      </c>
    </row>
    <row r="35" spans="1:17" ht="15">
      <c r="A35" s="52">
        <v>20</v>
      </c>
      <c r="B35" s="66" t="s">
        <v>255</v>
      </c>
      <c r="C35" s="26">
        <v>2830</v>
      </c>
      <c r="D35" s="26">
        <v>6</v>
      </c>
      <c r="E35" s="26">
        <v>20310</v>
      </c>
      <c r="F35" s="26">
        <v>53</v>
      </c>
      <c r="G35" s="26">
        <v>37400</v>
      </c>
      <c r="H35" s="26">
        <v>382</v>
      </c>
      <c r="I35" s="26">
        <v>792</v>
      </c>
      <c r="J35" s="26">
        <v>1023</v>
      </c>
      <c r="K35" s="26">
        <v>29455</v>
      </c>
      <c r="L35" s="26">
        <v>87</v>
      </c>
      <c r="M35" s="26">
        <v>5780</v>
      </c>
      <c r="N35" s="26">
        <v>24</v>
      </c>
      <c r="O35" s="26">
        <v>465</v>
      </c>
      <c r="P35" s="26">
        <v>7</v>
      </c>
      <c r="Q35" s="26">
        <v>125</v>
      </c>
    </row>
    <row r="36" spans="1:17" ht="15">
      <c r="A36" s="52">
        <v>21</v>
      </c>
      <c r="B36" s="66" t="s">
        <v>256</v>
      </c>
      <c r="C36" s="26">
        <v>445</v>
      </c>
      <c r="D36" s="26">
        <v>9</v>
      </c>
      <c r="E36" s="26">
        <v>1158</v>
      </c>
      <c r="F36" s="26">
        <v>215</v>
      </c>
      <c r="G36" s="26">
        <v>12500</v>
      </c>
      <c r="H36" s="26">
        <v>123</v>
      </c>
      <c r="I36" s="26">
        <v>268</v>
      </c>
      <c r="J36" s="26" t="s">
        <v>367</v>
      </c>
      <c r="K36" s="26">
        <v>1984</v>
      </c>
      <c r="L36" s="26">
        <v>133</v>
      </c>
      <c r="M36" s="26">
        <v>916</v>
      </c>
      <c r="N36" s="26">
        <v>3</v>
      </c>
      <c r="O36" s="26">
        <v>48</v>
      </c>
      <c r="P36" s="26">
        <v>3</v>
      </c>
      <c r="Q36" s="26">
        <v>18</v>
      </c>
    </row>
    <row r="37" spans="1:17" ht="15">
      <c r="A37" s="52">
        <v>22</v>
      </c>
      <c r="B37" s="66" t="s">
        <v>257</v>
      </c>
      <c r="C37" s="26">
        <v>1900</v>
      </c>
      <c r="D37" s="26">
        <v>7</v>
      </c>
      <c r="E37" s="26">
        <v>18138</v>
      </c>
      <c r="F37" s="26">
        <v>208</v>
      </c>
      <c r="G37" s="26">
        <v>48312</v>
      </c>
      <c r="H37" s="26">
        <v>161</v>
      </c>
      <c r="I37" s="26">
        <v>249</v>
      </c>
      <c r="J37" s="26">
        <v>182</v>
      </c>
      <c r="K37" s="26">
        <v>2268</v>
      </c>
      <c r="L37" s="26">
        <v>36</v>
      </c>
      <c r="M37" s="26">
        <v>745</v>
      </c>
      <c r="N37" s="26">
        <v>3</v>
      </c>
      <c r="O37" s="26">
        <v>38</v>
      </c>
      <c r="P37" s="26">
        <v>8</v>
      </c>
      <c r="Q37" s="26">
        <v>132</v>
      </c>
    </row>
    <row r="38" spans="1:17" ht="15">
      <c r="A38" s="52">
        <v>23</v>
      </c>
      <c r="B38" s="66" t="s">
        <v>258</v>
      </c>
      <c r="C38" s="26">
        <v>2950</v>
      </c>
      <c r="D38" s="26">
        <v>10</v>
      </c>
      <c r="E38" s="26">
        <v>1125</v>
      </c>
      <c r="F38" s="26">
        <v>25</v>
      </c>
      <c r="G38" s="26">
        <v>1125</v>
      </c>
      <c r="H38" s="26">
        <v>524</v>
      </c>
      <c r="I38" s="26">
        <v>125</v>
      </c>
      <c r="J38" s="26">
        <v>340</v>
      </c>
      <c r="K38" s="26">
        <v>1150</v>
      </c>
      <c r="L38" s="26">
        <v>94</v>
      </c>
      <c r="M38" s="26">
        <v>982</v>
      </c>
      <c r="N38" s="26">
        <v>33</v>
      </c>
      <c r="O38" s="26">
        <v>176</v>
      </c>
      <c r="P38" s="26">
        <v>27</v>
      </c>
      <c r="Q38" s="26">
        <v>189</v>
      </c>
    </row>
    <row r="39" spans="1:17" ht="15">
      <c r="A39" s="52">
        <v>24</v>
      </c>
      <c r="B39" s="66" t="s">
        <v>259</v>
      </c>
      <c r="C39" s="26">
        <v>1500</v>
      </c>
      <c r="D39" s="26">
        <v>10</v>
      </c>
      <c r="E39" s="26">
        <v>28130</v>
      </c>
      <c r="F39" s="26">
        <v>54</v>
      </c>
      <c r="G39" s="26">
        <v>17550</v>
      </c>
      <c r="H39" s="26">
        <v>31</v>
      </c>
      <c r="I39" s="26">
        <v>78</v>
      </c>
      <c r="J39" s="26">
        <v>158</v>
      </c>
      <c r="K39" s="26">
        <v>3530</v>
      </c>
      <c r="L39" s="26">
        <v>35</v>
      </c>
      <c r="M39" s="26">
        <v>770</v>
      </c>
      <c r="N39" s="26">
        <v>21</v>
      </c>
      <c r="O39" s="26">
        <v>315</v>
      </c>
      <c r="P39" s="26">
        <v>7</v>
      </c>
      <c r="Q39" s="26">
        <v>135</v>
      </c>
    </row>
    <row r="40" spans="1:17" ht="15">
      <c r="A40" s="52">
        <v>25</v>
      </c>
      <c r="B40" s="66" t="s">
        <v>260</v>
      </c>
      <c r="C40" s="26">
        <v>2800</v>
      </c>
      <c r="D40" s="26">
        <v>6</v>
      </c>
      <c r="E40" s="26">
        <v>1368</v>
      </c>
      <c r="F40" s="26">
        <v>35</v>
      </c>
      <c r="G40" s="26">
        <v>4110</v>
      </c>
      <c r="H40" s="26">
        <v>145</v>
      </c>
      <c r="I40" s="26">
        <v>176</v>
      </c>
      <c r="J40" s="26">
        <v>45</v>
      </c>
      <c r="K40" s="26">
        <v>560</v>
      </c>
      <c r="L40" s="26">
        <v>55</v>
      </c>
      <c r="M40" s="26">
        <v>672</v>
      </c>
      <c r="N40" s="26">
        <v>0</v>
      </c>
      <c r="O40" s="26">
        <v>0</v>
      </c>
      <c r="P40" s="26">
        <v>7</v>
      </c>
      <c r="Q40" s="26">
        <v>167</v>
      </c>
    </row>
    <row r="41" spans="1:17" ht="15">
      <c r="A41" s="113" t="s">
        <v>313</v>
      </c>
      <c r="B41" s="113"/>
      <c r="C41" s="33">
        <f aca="true" t="shared" si="3" ref="C41:Q41">SUM(C33:C40)</f>
        <v>17449</v>
      </c>
      <c r="D41" s="33">
        <f t="shared" si="3"/>
        <v>72</v>
      </c>
      <c r="E41" s="33">
        <f t="shared" si="3"/>
        <v>72205</v>
      </c>
      <c r="F41" s="33">
        <f t="shared" si="3"/>
        <v>892</v>
      </c>
      <c r="G41" s="33">
        <f t="shared" si="3"/>
        <v>156563</v>
      </c>
      <c r="H41" s="33">
        <f t="shared" si="3"/>
        <v>1597</v>
      </c>
      <c r="I41" s="33">
        <f t="shared" si="3"/>
        <v>1856</v>
      </c>
      <c r="J41" s="33">
        <f t="shared" si="3"/>
        <v>2148</v>
      </c>
      <c r="K41" s="33">
        <f t="shared" si="3"/>
        <v>147342</v>
      </c>
      <c r="L41" s="33">
        <f t="shared" si="3"/>
        <v>643</v>
      </c>
      <c r="M41" s="33">
        <f t="shared" si="3"/>
        <v>13047</v>
      </c>
      <c r="N41" s="33">
        <f t="shared" si="3"/>
        <v>101</v>
      </c>
      <c r="O41" s="33">
        <f t="shared" si="3"/>
        <v>1986</v>
      </c>
      <c r="P41" s="33">
        <f t="shared" si="3"/>
        <v>106</v>
      </c>
      <c r="Q41" s="33">
        <f t="shared" si="3"/>
        <v>1266</v>
      </c>
    </row>
    <row r="42" spans="1:17" ht="15.75" customHeight="1">
      <c r="A42" s="103" t="s">
        <v>311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</row>
    <row r="43" spans="1:17" ht="15">
      <c r="A43" s="51">
        <v>26</v>
      </c>
      <c r="B43" s="65" t="s">
        <v>261</v>
      </c>
      <c r="C43" s="39">
        <v>4100</v>
      </c>
      <c r="D43" s="39">
        <v>6</v>
      </c>
      <c r="E43" s="39">
        <v>780</v>
      </c>
      <c r="F43" s="39">
        <v>189</v>
      </c>
      <c r="G43" s="39">
        <v>21332</v>
      </c>
      <c r="H43" s="39">
        <v>35</v>
      </c>
      <c r="I43" s="39">
        <v>180</v>
      </c>
      <c r="J43" s="39">
        <v>110</v>
      </c>
      <c r="K43" s="39">
        <v>820</v>
      </c>
      <c r="L43" s="39">
        <v>300</v>
      </c>
      <c r="M43" s="39">
        <v>6000</v>
      </c>
      <c r="N43" s="39">
        <v>18</v>
      </c>
      <c r="O43" s="39">
        <v>270</v>
      </c>
      <c r="P43" s="39">
        <v>20</v>
      </c>
      <c r="Q43" s="39">
        <v>500</v>
      </c>
    </row>
    <row r="44" spans="1:17" ht="15">
      <c r="A44" s="52">
        <v>27</v>
      </c>
      <c r="B44" s="66" t="s">
        <v>262</v>
      </c>
      <c r="C44" s="26">
        <v>2000</v>
      </c>
      <c r="D44" s="26">
        <v>6</v>
      </c>
      <c r="E44" s="26">
        <v>184480</v>
      </c>
      <c r="F44" s="26">
        <v>35</v>
      </c>
      <c r="G44" s="26">
        <v>40000</v>
      </c>
      <c r="H44" s="26">
        <v>21</v>
      </c>
      <c r="I44" s="26">
        <v>80</v>
      </c>
      <c r="J44" s="26">
        <v>88</v>
      </c>
      <c r="K44" s="26">
        <v>1320</v>
      </c>
      <c r="L44" s="26">
        <v>162</v>
      </c>
      <c r="M44" s="26">
        <v>12000</v>
      </c>
      <c r="N44" s="26">
        <v>7</v>
      </c>
      <c r="O44" s="26">
        <v>112</v>
      </c>
      <c r="P44" s="26">
        <v>50</v>
      </c>
      <c r="Q44" s="26">
        <v>750</v>
      </c>
    </row>
    <row r="45" spans="1:17" ht="15">
      <c r="A45" s="52">
        <v>28</v>
      </c>
      <c r="B45" s="66" t="s">
        <v>263</v>
      </c>
      <c r="C45" s="26">
        <v>1100</v>
      </c>
      <c r="D45" s="26">
        <v>3</v>
      </c>
      <c r="E45" s="26">
        <v>915</v>
      </c>
      <c r="F45" s="26">
        <v>55</v>
      </c>
      <c r="G45" s="26">
        <v>8250</v>
      </c>
      <c r="H45" s="26">
        <v>22</v>
      </c>
      <c r="I45" s="26">
        <v>35</v>
      </c>
      <c r="J45" s="26">
        <v>324</v>
      </c>
      <c r="K45" s="26">
        <v>3930</v>
      </c>
      <c r="L45" s="26">
        <v>467</v>
      </c>
      <c r="M45" s="26">
        <v>3764</v>
      </c>
      <c r="N45" s="26">
        <v>4</v>
      </c>
      <c r="O45" s="26">
        <v>65</v>
      </c>
      <c r="P45" s="26">
        <v>9</v>
      </c>
      <c r="Q45" s="26">
        <v>135</v>
      </c>
    </row>
    <row r="46" spans="1:17" ht="15">
      <c r="A46" s="52">
        <v>29</v>
      </c>
      <c r="B46" s="66" t="s">
        <v>264</v>
      </c>
      <c r="C46" s="26">
        <v>600</v>
      </c>
      <c r="D46" s="26">
        <v>9</v>
      </c>
      <c r="E46" s="26">
        <v>2560</v>
      </c>
      <c r="F46" s="26">
        <v>28</v>
      </c>
      <c r="G46" s="26">
        <v>13590</v>
      </c>
      <c r="H46" s="26">
        <v>198</v>
      </c>
      <c r="I46" s="26">
        <v>215</v>
      </c>
      <c r="J46" s="26">
        <v>95</v>
      </c>
      <c r="K46" s="26">
        <v>120</v>
      </c>
      <c r="L46" s="26">
        <v>28</v>
      </c>
      <c r="M46" s="26">
        <v>29500</v>
      </c>
      <c r="N46" s="26">
        <v>25</v>
      </c>
      <c r="O46" s="26">
        <v>280</v>
      </c>
      <c r="P46" s="26">
        <v>3</v>
      </c>
      <c r="Q46" s="26">
        <v>30</v>
      </c>
    </row>
    <row r="47" spans="1:17" ht="15">
      <c r="A47" s="52">
        <v>30</v>
      </c>
      <c r="B47" s="66" t="s">
        <v>265</v>
      </c>
      <c r="C47" s="26">
        <v>600</v>
      </c>
      <c r="D47" s="26">
        <v>3</v>
      </c>
      <c r="E47" s="26">
        <v>3000</v>
      </c>
      <c r="F47" s="26">
        <v>17</v>
      </c>
      <c r="G47" s="26">
        <v>48564</v>
      </c>
      <c r="H47" s="26">
        <v>83</v>
      </c>
      <c r="I47" s="26">
        <v>83</v>
      </c>
      <c r="J47" s="26">
        <v>65</v>
      </c>
      <c r="K47" s="26">
        <v>1045</v>
      </c>
      <c r="L47" s="26">
        <v>41</v>
      </c>
      <c r="M47" s="26">
        <v>23560</v>
      </c>
      <c r="N47" s="26">
        <v>8</v>
      </c>
      <c r="O47" s="26">
        <v>350</v>
      </c>
      <c r="P47" s="26"/>
      <c r="Q47" s="26"/>
    </row>
    <row r="48" spans="1:17" ht="18">
      <c r="A48" s="52">
        <v>31</v>
      </c>
      <c r="B48" s="66" t="s">
        <v>266</v>
      </c>
      <c r="C48" s="26">
        <v>1120</v>
      </c>
      <c r="D48" s="26">
        <v>17</v>
      </c>
      <c r="E48" s="26">
        <v>8735</v>
      </c>
      <c r="F48" s="26">
        <v>67</v>
      </c>
      <c r="G48" s="26">
        <v>28589</v>
      </c>
      <c r="H48" s="26">
        <v>18</v>
      </c>
      <c r="I48" s="26">
        <v>32</v>
      </c>
      <c r="J48" s="26">
        <v>153</v>
      </c>
      <c r="K48" s="26">
        <v>7647</v>
      </c>
      <c r="L48" s="26">
        <v>68</v>
      </c>
      <c r="M48" s="26">
        <v>1905</v>
      </c>
      <c r="N48" s="26">
        <v>17</v>
      </c>
      <c r="O48" s="26">
        <v>450</v>
      </c>
      <c r="P48" s="26">
        <v>4</v>
      </c>
      <c r="Q48" s="26">
        <v>160</v>
      </c>
    </row>
    <row r="49" spans="1:17" ht="15">
      <c r="A49" s="113" t="s">
        <v>313</v>
      </c>
      <c r="B49" s="113"/>
      <c r="C49" s="33">
        <f aca="true" t="shared" si="4" ref="C49:Q49">SUM(C43:C48)</f>
        <v>9520</v>
      </c>
      <c r="D49" s="33">
        <f t="shared" si="4"/>
        <v>44</v>
      </c>
      <c r="E49" s="33">
        <f t="shared" si="4"/>
        <v>200470</v>
      </c>
      <c r="F49" s="33">
        <f t="shared" si="4"/>
        <v>391</v>
      </c>
      <c r="G49" s="33">
        <f t="shared" si="4"/>
        <v>160325</v>
      </c>
      <c r="H49" s="33">
        <f t="shared" si="4"/>
        <v>377</v>
      </c>
      <c r="I49" s="33">
        <f t="shared" si="4"/>
        <v>625</v>
      </c>
      <c r="J49" s="33">
        <f t="shared" si="4"/>
        <v>835</v>
      </c>
      <c r="K49" s="33">
        <f t="shared" si="4"/>
        <v>14882</v>
      </c>
      <c r="L49" s="33">
        <f t="shared" si="4"/>
        <v>1066</v>
      </c>
      <c r="M49" s="33">
        <f t="shared" si="4"/>
        <v>76729</v>
      </c>
      <c r="N49" s="33">
        <f t="shared" si="4"/>
        <v>79</v>
      </c>
      <c r="O49" s="33">
        <f t="shared" si="4"/>
        <v>1527</v>
      </c>
      <c r="P49" s="33">
        <f t="shared" si="4"/>
        <v>86</v>
      </c>
      <c r="Q49" s="33">
        <f t="shared" si="4"/>
        <v>1575</v>
      </c>
    </row>
    <row r="50" spans="1:17" ht="15.75" customHeight="1">
      <c r="A50" s="103" t="s">
        <v>310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</row>
    <row r="51" spans="1:17" ht="15">
      <c r="A51" s="51">
        <v>32</v>
      </c>
      <c r="B51" s="65" t="s">
        <v>267</v>
      </c>
      <c r="C51" s="39">
        <v>1030</v>
      </c>
      <c r="D51" s="39">
        <v>11</v>
      </c>
      <c r="E51" s="39">
        <v>19432</v>
      </c>
      <c r="F51" s="39">
        <v>93</v>
      </c>
      <c r="G51" s="39">
        <v>24260</v>
      </c>
      <c r="H51" s="39">
        <v>97</v>
      </c>
      <c r="I51" s="39">
        <v>174</v>
      </c>
      <c r="J51" s="39">
        <v>56</v>
      </c>
      <c r="K51" s="39">
        <v>1898</v>
      </c>
      <c r="L51" s="39">
        <v>224</v>
      </c>
      <c r="M51" s="39">
        <v>800</v>
      </c>
      <c r="N51" s="39">
        <v>26</v>
      </c>
      <c r="O51" s="39">
        <v>156</v>
      </c>
      <c r="P51" s="39">
        <v>0</v>
      </c>
      <c r="Q51" s="39">
        <v>0</v>
      </c>
    </row>
    <row r="52" spans="1:17" ht="15">
      <c r="A52" s="52">
        <v>33</v>
      </c>
      <c r="B52" s="66" t="s">
        <v>268</v>
      </c>
      <c r="C52" s="26">
        <v>2700</v>
      </c>
      <c r="D52" s="26">
        <v>7</v>
      </c>
      <c r="E52" s="26">
        <v>2400</v>
      </c>
      <c r="F52" s="26">
        <v>23</v>
      </c>
      <c r="G52" s="26">
        <v>152025</v>
      </c>
      <c r="H52" s="26"/>
      <c r="I52" s="26"/>
      <c r="J52" s="26">
        <v>2524</v>
      </c>
      <c r="K52" s="26">
        <v>4261</v>
      </c>
      <c r="L52" s="26">
        <v>547</v>
      </c>
      <c r="M52" s="26">
        <v>4806</v>
      </c>
      <c r="N52" s="26">
        <v>18</v>
      </c>
      <c r="O52" s="26">
        <v>201</v>
      </c>
      <c r="P52" s="26">
        <v>3</v>
      </c>
      <c r="Q52" s="26">
        <v>272</v>
      </c>
    </row>
    <row r="53" spans="1:17" ht="15">
      <c r="A53" s="52">
        <v>34</v>
      </c>
      <c r="B53" s="66" t="s">
        <v>269</v>
      </c>
      <c r="C53" s="26">
        <v>2760</v>
      </c>
      <c r="D53" s="26">
        <v>20</v>
      </c>
      <c r="E53" s="26">
        <v>4135</v>
      </c>
      <c r="F53" s="26">
        <v>42</v>
      </c>
      <c r="G53" s="26">
        <v>6730</v>
      </c>
      <c r="H53" s="26">
        <v>169</v>
      </c>
      <c r="I53" s="26">
        <v>230</v>
      </c>
      <c r="J53" s="26">
        <v>324</v>
      </c>
      <c r="K53" s="26">
        <v>11193</v>
      </c>
      <c r="L53" s="26">
        <v>345</v>
      </c>
      <c r="M53" s="26">
        <v>6756</v>
      </c>
      <c r="N53" s="26">
        <v>12</v>
      </c>
      <c r="O53" s="26">
        <v>132</v>
      </c>
      <c r="P53" s="26">
        <v>12</v>
      </c>
      <c r="Q53" s="26">
        <v>169</v>
      </c>
    </row>
    <row r="54" spans="1:17" ht="15">
      <c r="A54" s="52">
        <v>35</v>
      </c>
      <c r="B54" s="66" t="s">
        <v>270</v>
      </c>
      <c r="C54" s="26">
        <v>1150</v>
      </c>
      <c r="D54" s="26">
        <v>3</v>
      </c>
      <c r="E54" s="26">
        <v>18250</v>
      </c>
      <c r="F54" s="26">
        <v>32</v>
      </c>
      <c r="G54" s="26">
        <v>52890</v>
      </c>
      <c r="H54" s="26">
        <v>112</v>
      </c>
      <c r="I54" s="26">
        <v>271</v>
      </c>
      <c r="J54" s="26">
        <v>348</v>
      </c>
      <c r="K54" s="26">
        <v>6960</v>
      </c>
      <c r="L54" s="26">
        <v>177</v>
      </c>
      <c r="M54" s="26">
        <v>23046</v>
      </c>
      <c r="N54" s="26">
        <v>32</v>
      </c>
      <c r="O54" s="26">
        <v>2268</v>
      </c>
      <c r="P54" s="26">
        <v>2</v>
      </c>
      <c r="Q54" s="26">
        <v>250</v>
      </c>
    </row>
    <row r="55" spans="1:17" ht="15">
      <c r="A55" s="52">
        <v>36</v>
      </c>
      <c r="B55" s="66" t="s">
        <v>271</v>
      </c>
      <c r="C55" s="26">
        <v>480</v>
      </c>
      <c r="D55" s="26">
        <v>10</v>
      </c>
      <c r="E55" s="26">
        <v>5730</v>
      </c>
      <c r="F55" s="26">
        <v>89</v>
      </c>
      <c r="G55" s="26">
        <v>37037</v>
      </c>
      <c r="H55" s="26">
        <v>180</v>
      </c>
      <c r="I55" s="26">
        <v>174</v>
      </c>
      <c r="J55" s="26">
        <v>208</v>
      </c>
      <c r="K55" s="26">
        <v>2995</v>
      </c>
      <c r="L55" s="26">
        <v>129</v>
      </c>
      <c r="M55" s="26">
        <v>31500</v>
      </c>
      <c r="N55" s="26">
        <v>32</v>
      </c>
      <c r="O55" s="26">
        <v>513</v>
      </c>
      <c r="P55" s="26">
        <v>1</v>
      </c>
      <c r="Q55" s="26">
        <v>15</v>
      </c>
    </row>
    <row r="56" spans="1:17" ht="15">
      <c r="A56" s="52">
        <v>37</v>
      </c>
      <c r="B56" s="66" t="s">
        <v>272</v>
      </c>
      <c r="C56" s="26">
        <v>1100</v>
      </c>
      <c r="D56" s="26">
        <v>1</v>
      </c>
      <c r="E56" s="26">
        <v>35</v>
      </c>
      <c r="F56" s="26">
        <v>347</v>
      </c>
      <c r="G56" s="26">
        <v>14613</v>
      </c>
      <c r="H56" s="26">
        <v>71</v>
      </c>
      <c r="I56" s="26">
        <v>1420</v>
      </c>
      <c r="J56" s="26">
        <v>54.5</v>
      </c>
      <c r="K56" s="26">
        <v>1322</v>
      </c>
      <c r="L56" s="26">
        <v>189</v>
      </c>
      <c r="M56" s="26">
        <v>6688</v>
      </c>
      <c r="N56" s="26">
        <v>5</v>
      </c>
      <c r="O56" s="26">
        <v>246</v>
      </c>
      <c r="P56" s="26">
        <v>0</v>
      </c>
      <c r="Q56" s="26">
        <v>0</v>
      </c>
    </row>
    <row r="57" spans="1:17" ht="15">
      <c r="A57" s="52">
        <v>38</v>
      </c>
      <c r="B57" s="66" t="s">
        <v>273</v>
      </c>
      <c r="C57" s="26">
        <v>1464</v>
      </c>
      <c r="D57" s="26">
        <v>2</v>
      </c>
      <c r="E57" s="26">
        <v>1500</v>
      </c>
      <c r="F57" s="26">
        <v>62</v>
      </c>
      <c r="G57" s="26">
        <v>10210</v>
      </c>
      <c r="H57" s="26">
        <v>130</v>
      </c>
      <c r="I57" s="26">
        <v>274</v>
      </c>
      <c r="J57" s="26">
        <v>85</v>
      </c>
      <c r="K57" s="26">
        <v>6820</v>
      </c>
      <c r="L57" s="26">
        <v>87</v>
      </c>
      <c r="M57" s="26">
        <v>7560</v>
      </c>
      <c r="N57" s="26">
        <v>27</v>
      </c>
      <c r="O57" s="26">
        <v>432</v>
      </c>
      <c r="P57" s="26">
        <v>7</v>
      </c>
      <c r="Q57" s="26">
        <v>150</v>
      </c>
    </row>
    <row r="58" spans="1:17" ht="15">
      <c r="A58" s="113" t="s">
        <v>313</v>
      </c>
      <c r="B58" s="113"/>
      <c r="C58" s="33">
        <f aca="true" t="shared" si="5" ref="C58:Q58">SUM(C51:C57)</f>
        <v>10684</v>
      </c>
      <c r="D58" s="33">
        <f t="shared" si="5"/>
        <v>54</v>
      </c>
      <c r="E58" s="33">
        <f t="shared" si="5"/>
        <v>51482</v>
      </c>
      <c r="F58" s="33">
        <f t="shared" si="5"/>
        <v>688</v>
      </c>
      <c r="G58" s="33">
        <f t="shared" si="5"/>
        <v>297765</v>
      </c>
      <c r="H58" s="33">
        <f t="shared" si="5"/>
        <v>759</v>
      </c>
      <c r="I58" s="33">
        <f t="shared" si="5"/>
        <v>2543</v>
      </c>
      <c r="J58" s="33">
        <f t="shared" si="5"/>
        <v>3599.5</v>
      </c>
      <c r="K58" s="33">
        <f t="shared" si="5"/>
        <v>35449</v>
      </c>
      <c r="L58" s="33">
        <f t="shared" si="5"/>
        <v>1698</v>
      </c>
      <c r="M58" s="33">
        <f t="shared" si="5"/>
        <v>81156</v>
      </c>
      <c r="N58" s="33">
        <f t="shared" si="5"/>
        <v>152</v>
      </c>
      <c r="O58" s="33">
        <f t="shared" si="5"/>
        <v>3948</v>
      </c>
      <c r="P58" s="33">
        <f t="shared" si="5"/>
        <v>25</v>
      </c>
      <c r="Q58" s="33">
        <f t="shared" si="5"/>
        <v>856</v>
      </c>
    </row>
    <row r="59" spans="1:17" ht="15.75" customHeight="1">
      <c r="A59" s="103" t="s">
        <v>309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</row>
    <row r="60" spans="1:17" ht="15">
      <c r="A60" s="51">
        <v>39</v>
      </c>
      <c r="B60" s="65" t="s">
        <v>274</v>
      </c>
      <c r="C60" s="39">
        <v>2700</v>
      </c>
      <c r="D60" s="39">
        <v>4</v>
      </c>
      <c r="E60" s="39">
        <v>700</v>
      </c>
      <c r="F60" s="39">
        <v>705</v>
      </c>
      <c r="G60" s="39">
        <v>86472</v>
      </c>
      <c r="H60" s="39">
        <v>569</v>
      </c>
      <c r="I60" s="39">
        <v>1084</v>
      </c>
      <c r="J60" s="39">
        <v>300</v>
      </c>
      <c r="K60" s="39">
        <v>11000</v>
      </c>
      <c r="L60" s="39">
        <v>402</v>
      </c>
      <c r="M60" s="39">
        <v>45550</v>
      </c>
      <c r="N60" s="39">
        <v>0</v>
      </c>
      <c r="O60" s="39">
        <v>0</v>
      </c>
      <c r="P60" s="39">
        <v>7</v>
      </c>
      <c r="Q60" s="39">
        <v>255</v>
      </c>
    </row>
    <row r="61" spans="1:17" ht="15">
      <c r="A61" s="52">
        <v>40</v>
      </c>
      <c r="B61" s="66" t="s">
        <v>275</v>
      </c>
      <c r="C61" s="26">
        <v>840</v>
      </c>
      <c r="D61" s="26">
        <v>2</v>
      </c>
      <c r="E61" s="26">
        <v>30000</v>
      </c>
      <c r="F61" s="26">
        <v>13</v>
      </c>
      <c r="G61" s="26">
        <v>10000</v>
      </c>
      <c r="H61" s="26">
        <v>71</v>
      </c>
      <c r="I61" s="26">
        <v>132</v>
      </c>
      <c r="J61" s="26"/>
      <c r="K61" s="26"/>
      <c r="L61" s="26">
        <v>15</v>
      </c>
      <c r="M61" s="26">
        <v>7230</v>
      </c>
      <c r="N61" s="26"/>
      <c r="O61" s="26"/>
      <c r="P61" s="26"/>
      <c r="Q61" s="26"/>
    </row>
    <row r="62" spans="1:17" ht="15">
      <c r="A62" s="52">
        <v>41</v>
      </c>
      <c r="B62" s="66" t="s">
        <v>276</v>
      </c>
      <c r="C62" s="26">
        <v>1000</v>
      </c>
      <c r="D62" s="26">
        <v>3</v>
      </c>
      <c r="E62" s="26">
        <v>25378</v>
      </c>
      <c r="F62" s="26">
        <v>96</v>
      </c>
      <c r="G62" s="26">
        <v>53260</v>
      </c>
      <c r="H62" s="26">
        <v>2</v>
      </c>
      <c r="I62" s="26">
        <v>4</v>
      </c>
      <c r="J62" s="26">
        <v>219</v>
      </c>
      <c r="K62" s="26">
        <v>105</v>
      </c>
      <c r="L62" s="26">
        <v>492</v>
      </c>
      <c r="M62" s="26">
        <v>211000</v>
      </c>
      <c r="N62" s="26"/>
      <c r="O62" s="26"/>
      <c r="P62" s="26"/>
      <c r="Q62" s="26"/>
    </row>
    <row r="63" spans="1:17" ht="15">
      <c r="A63" s="52">
        <v>42</v>
      </c>
      <c r="B63" s="66" t="s">
        <v>277</v>
      </c>
      <c r="C63" s="26">
        <v>2500</v>
      </c>
      <c r="D63" s="26">
        <v>1</v>
      </c>
      <c r="E63" s="26">
        <v>6500</v>
      </c>
      <c r="F63" s="26">
        <v>40</v>
      </c>
      <c r="G63" s="26">
        <v>12530</v>
      </c>
      <c r="H63" s="26">
        <v>48</v>
      </c>
      <c r="I63" s="26">
        <v>41</v>
      </c>
      <c r="J63" s="26">
        <v>51</v>
      </c>
      <c r="K63" s="26">
        <v>1075</v>
      </c>
      <c r="L63" s="26">
        <v>421</v>
      </c>
      <c r="M63" s="26">
        <v>4610</v>
      </c>
      <c r="N63" s="26"/>
      <c r="O63" s="26"/>
      <c r="P63" s="26">
        <v>3</v>
      </c>
      <c r="Q63" s="26">
        <v>25</v>
      </c>
    </row>
    <row r="64" spans="1:17" ht="15">
      <c r="A64" s="52">
        <v>43</v>
      </c>
      <c r="B64" s="66" t="s">
        <v>278</v>
      </c>
      <c r="C64" s="26">
        <v>790</v>
      </c>
      <c r="D64" s="26">
        <v>3</v>
      </c>
      <c r="E64" s="26">
        <v>1000</v>
      </c>
      <c r="F64" s="26">
        <v>7</v>
      </c>
      <c r="G64" s="26">
        <v>2100</v>
      </c>
      <c r="H64" s="26">
        <v>452</v>
      </c>
      <c r="I64" s="26">
        <v>195</v>
      </c>
      <c r="J64" s="26">
        <v>60</v>
      </c>
      <c r="K64" s="26">
        <v>65</v>
      </c>
      <c r="L64" s="26">
        <v>30</v>
      </c>
      <c r="M64" s="26">
        <v>200</v>
      </c>
      <c r="N64" s="26">
        <v>300</v>
      </c>
      <c r="O64" s="26">
        <v>3000</v>
      </c>
      <c r="P64" s="26">
        <v>0</v>
      </c>
      <c r="Q64" s="26">
        <v>0</v>
      </c>
    </row>
    <row r="65" spans="1:17" ht="15">
      <c r="A65" s="113" t="s">
        <v>313</v>
      </c>
      <c r="B65" s="113"/>
      <c r="C65" s="33">
        <f aca="true" t="shared" si="6" ref="C65:Q65">SUM(C60:C64)</f>
        <v>7830</v>
      </c>
      <c r="D65" s="33">
        <f t="shared" si="6"/>
        <v>13</v>
      </c>
      <c r="E65" s="33">
        <f t="shared" si="6"/>
        <v>63578</v>
      </c>
      <c r="F65" s="33">
        <f t="shared" si="6"/>
        <v>861</v>
      </c>
      <c r="G65" s="33">
        <f t="shared" si="6"/>
        <v>164362</v>
      </c>
      <c r="H65" s="33">
        <f t="shared" si="6"/>
        <v>1142</v>
      </c>
      <c r="I65" s="33">
        <f t="shared" si="6"/>
        <v>1456</v>
      </c>
      <c r="J65" s="33">
        <f t="shared" si="6"/>
        <v>630</v>
      </c>
      <c r="K65" s="33">
        <f t="shared" si="6"/>
        <v>12245</v>
      </c>
      <c r="L65" s="33">
        <f t="shared" si="6"/>
        <v>1360</v>
      </c>
      <c r="M65" s="33">
        <f t="shared" si="6"/>
        <v>268590</v>
      </c>
      <c r="N65" s="33">
        <f t="shared" si="6"/>
        <v>300</v>
      </c>
      <c r="O65" s="33">
        <f t="shared" si="6"/>
        <v>3000</v>
      </c>
      <c r="P65" s="33">
        <f t="shared" si="6"/>
        <v>10</v>
      </c>
      <c r="Q65" s="33">
        <f t="shared" si="6"/>
        <v>280</v>
      </c>
    </row>
    <row r="66" spans="1:17" ht="15.75" customHeight="1">
      <c r="A66" s="103" t="s">
        <v>307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</row>
    <row r="67" spans="1:17" ht="15">
      <c r="A67" s="51">
        <v>44</v>
      </c>
      <c r="B67" s="65" t="s">
        <v>279</v>
      </c>
      <c r="C67" s="39">
        <v>1200</v>
      </c>
      <c r="D67" s="39">
        <v>6</v>
      </c>
      <c r="E67" s="39">
        <v>8218</v>
      </c>
      <c r="F67" s="39">
        <v>157</v>
      </c>
      <c r="G67" s="39">
        <v>12564</v>
      </c>
      <c r="H67" s="39">
        <v>87</v>
      </c>
      <c r="I67" s="39">
        <v>70</v>
      </c>
      <c r="J67" s="39">
        <v>335</v>
      </c>
      <c r="K67" s="39">
        <v>1036</v>
      </c>
      <c r="L67" s="39">
        <v>115</v>
      </c>
      <c r="M67" s="39">
        <v>18548</v>
      </c>
      <c r="N67" s="39">
        <v>23</v>
      </c>
      <c r="O67" s="39">
        <v>3516</v>
      </c>
      <c r="P67" s="39">
        <v>2</v>
      </c>
      <c r="Q67" s="39">
        <v>21</v>
      </c>
    </row>
    <row r="68" spans="1:17" ht="15">
      <c r="A68" s="52">
        <v>45</v>
      </c>
      <c r="B68" s="66" t="s">
        <v>280</v>
      </c>
      <c r="C68" s="26">
        <v>1217</v>
      </c>
      <c r="D68" s="26">
        <v>17</v>
      </c>
      <c r="E68" s="26">
        <v>1068</v>
      </c>
      <c r="F68" s="26">
        <v>119</v>
      </c>
      <c r="G68" s="26">
        <v>9316</v>
      </c>
      <c r="H68" s="26">
        <v>123</v>
      </c>
      <c r="I68" s="26">
        <v>81</v>
      </c>
      <c r="J68" s="26">
        <v>117</v>
      </c>
      <c r="K68" s="26">
        <v>1353</v>
      </c>
      <c r="L68" s="26">
        <v>568</v>
      </c>
      <c r="M68" s="26">
        <v>1731</v>
      </c>
      <c r="N68" s="26">
        <v>108</v>
      </c>
      <c r="O68" s="26">
        <v>216</v>
      </c>
      <c r="P68" s="26">
        <v>4</v>
      </c>
      <c r="Q68" s="26">
        <v>48</v>
      </c>
    </row>
    <row r="69" spans="1:17" ht="15">
      <c r="A69" s="52">
        <v>46</v>
      </c>
      <c r="B69" s="66" t="s">
        <v>281</v>
      </c>
      <c r="C69" s="26">
        <v>817</v>
      </c>
      <c r="D69" s="26">
        <v>5</v>
      </c>
      <c r="E69" s="26">
        <v>8350</v>
      </c>
      <c r="F69" s="26">
        <v>53</v>
      </c>
      <c r="G69" s="26">
        <v>25633</v>
      </c>
      <c r="H69" s="26">
        <v>89</v>
      </c>
      <c r="I69" s="26">
        <v>96</v>
      </c>
      <c r="J69" s="26">
        <v>2955</v>
      </c>
      <c r="K69" s="26">
        <v>1822</v>
      </c>
      <c r="L69" s="26">
        <v>245</v>
      </c>
      <c r="M69" s="26">
        <v>13831</v>
      </c>
      <c r="N69" s="26">
        <v>3</v>
      </c>
      <c r="O69" s="26">
        <v>41</v>
      </c>
      <c r="P69" s="26">
        <v>7</v>
      </c>
      <c r="Q69" s="26">
        <v>80</v>
      </c>
    </row>
    <row r="70" spans="1:17" ht="18">
      <c r="A70" s="52">
        <v>47</v>
      </c>
      <c r="B70" s="66" t="s">
        <v>282</v>
      </c>
      <c r="C70" s="26">
        <v>1800</v>
      </c>
      <c r="D70" s="26">
        <v>7</v>
      </c>
      <c r="E70" s="26">
        <v>80000</v>
      </c>
      <c r="F70" s="26">
        <v>32</v>
      </c>
      <c r="G70" s="26">
        <v>80000</v>
      </c>
      <c r="H70" s="26">
        <v>18</v>
      </c>
      <c r="I70" s="26">
        <v>37</v>
      </c>
      <c r="J70" s="26">
        <v>260</v>
      </c>
      <c r="K70" s="26">
        <v>6000</v>
      </c>
      <c r="L70" s="26">
        <v>396</v>
      </c>
      <c r="M70" s="26">
        <v>11000</v>
      </c>
      <c r="N70" s="26">
        <v>0</v>
      </c>
      <c r="O70" s="26">
        <v>0</v>
      </c>
      <c r="P70" s="26">
        <v>0</v>
      </c>
      <c r="Q70" s="26">
        <v>0</v>
      </c>
    </row>
    <row r="71" spans="1:17" ht="18">
      <c r="A71" s="52">
        <v>48</v>
      </c>
      <c r="B71" s="66" t="s">
        <v>283</v>
      </c>
      <c r="C71" s="26">
        <v>4618</v>
      </c>
      <c r="D71" s="26">
        <v>361</v>
      </c>
      <c r="E71" s="26">
        <v>72200</v>
      </c>
      <c r="F71" s="26">
        <v>1635</v>
      </c>
      <c r="G71" s="26">
        <v>194520</v>
      </c>
      <c r="H71" s="26">
        <v>264</v>
      </c>
      <c r="I71" s="26">
        <v>531</v>
      </c>
      <c r="J71" s="26">
        <v>244</v>
      </c>
      <c r="K71" s="26">
        <v>5089</v>
      </c>
      <c r="L71" s="26">
        <v>906</v>
      </c>
      <c r="M71" s="26">
        <v>20570</v>
      </c>
      <c r="N71" s="26">
        <v>12</v>
      </c>
      <c r="O71" s="26">
        <v>438</v>
      </c>
      <c r="P71" s="26">
        <v>39</v>
      </c>
      <c r="Q71" s="26">
        <v>1229</v>
      </c>
    </row>
    <row r="72" spans="1:17" ht="15">
      <c r="A72" s="52">
        <v>49</v>
      </c>
      <c r="B72" s="66" t="s">
        <v>284</v>
      </c>
      <c r="C72" s="26">
        <v>1400</v>
      </c>
      <c r="D72" s="26">
        <v>1</v>
      </c>
      <c r="E72" s="26">
        <v>500</v>
      </c>
      <c r="F72" s="26">
        <v>513</v>
      </c>
      <c r="G72" s="26">
        <v>65152</v>
      </c>
      <c r="H72" s="26">
        <v>127</v>
      </c>
      <c r="I72" s="26">
        <v>510</v>
      </c>
      <c r="J72" s="26">
        <v>92.7</v>
      </c>
      <c r="K72" s="26">
        <v>2407</v>
      </c>
      <c r="L72" s="26">
        <v>414</v>
      </c>
      <c r="M72" s="26">
        <v>2488</v>
      </c>
      <c r="N72" s="26">
        <v>7</v>
      </c>
      <c r="O72" s="26">
        <v>40</v>
      </c>
      <c r="P72" s="26">
        <v>1</v>
      </c>
      <c r="Q72" s="26">
        <v>13</v>
      </c>
    </row>
    <row r="73" spans="1:17" ht="15">
      <c r="A73" s="52">
        <v>50</v>
      </c>
      <c r="B73" s="66" t="s">
        <v>285</v>
      </c>
      <c r="C73" s="26">
        <v>2900</v>
      </c>
      <c r="D73" s="26">
        <v>305</v>
      </c>
      <c r="E73" s="26">
        <v>4350</v>
      </c>
      <c r="F73" s="26">
        <v>11</v>
      </c>
      <c r="G73" s="26">
        <v>3300</v>
      </c>
      <c r="H73" s="26">
        <v>11</v>
      </c>
      <c r="I73" s="26">
        <v>11</v>
      </c>
      <c r="J73" s="26">
        <v>92</v>
      </c>
      <c r="K73" s="26">
        <v>2830</v>
      </c>
      <c r="L73" s="26">
        <v>652</v>
      </c>
      <c r="M73" s="26">
        <v>253965</v>
      </c>
      <c r="N73" s="26">
        <v>3</v>
      </c>
      <c r="O73" s="26">
        <v>76</v>
      </c>
      <c r="P73" s="26">
        <v>2</v>
      </c>
      <c r="Q73" s="26">
        <v>32</v>
      </c>
    </row>
    <row r="74" spans="1:17" ht="15">
      <c r="A74" s="113" t="s">
        <v>313</v>
      </c>
      <c r="B74" s="113"/>
      <c r="C74" s="33">
        <f aca="true" t="shared" si="7" ref="C74:Q74">SUM(C67:C73)</f>
        <v>13952</v>
      </c>
      <c r="D74" s="33">
        <f t="shared" si="7"/>
        <v>702</v>
      </c>
      <c r="E74" s="33">
        <f t="shared" si="7"/>
        <v>174686</v>
      </c>
      <c r="F74" s="33">
        <f t="shared" si="7"/>
        <v>2520</v>
      </c>
      <c r="G74" s="33">
        <f t="shared" si="7"/>
        <v>390485</v>
      </c>
      <c r="H74" s="33">
        <f t="shared" si="7"/>
        <v>719</v>
      </c>
      <c r="I74" s="33">
        <f t="shared" si="7"/>
        <v>1336</v>
      </c>
      <c r="J74" s="33">
        <f t="shared" si="7"/>
        <v>4095.7</v>
      </c>
      <c r="K74" s="33">
        <f t="shared" si="7"/>
        <v>20537</v>
      </c>
      <c r="L74" s="33">
        <f t="shared" si="7"/>
        <v>3296</v>
      </c>
      <c r="M74" s="33">
        <f t="shared" si="7"/>
        <v>322133</v>
      </c>
      <c r="N74" s="33">
        <f t="shared" si="7"/>
        <v>156</v>
      </c>
      <c r="O74" s="33">
        <f t="shared" si="7"/>
        <v>4327</v>
      </c>
      <c r="P74" s="33">
        <f t="shared" si="7"/>
        <v>55</v>
      </c>
      <c r="Q74" s="33">
        <f t="shared" si="7"/>
        <v>1423</v>
      </c>
    </row>
    <row r="75" spans="1:17" ht="15.75" customHeight="1">
      <c r="A75" s="103" t="s">
        <v>305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</row>
    <row r="76" spans="1:17" ht="15">
      <c r="A76" s="51">
        <v>51</v>
      </c>
      <c r="B76" s="65" t="s">
        <v>286</v>
      </c>
      <c r="C76" s="39">
        <v>800</v>
      </c>
      <c r="D76" s="39">
        <v>4</v>
      </c>
      <c r="E76" s="39">
        <v>2571</v>
      </c>
      <c r="F76" s="39">
        <v>34</v>
      </c>
      <c r="G76" s="39">
        <v>6283</v>
      </c>
      <c r="H76" s="39">
        <v>17</v>
      </c>
      <c r="I76" s="39">
        <v>25</v>
      </c>
      <c r="J76" s="39">
        <v>217</v>
      </c>
      <c r="K76" s="39">
        <v>1726</v>
      </c>
      <c r="L76" s="39">
        <v>143</v>
      </c>
      <c r="M76" s="39">
        <v>2651</v>
      </c>
      <c r="N76" s="39">
        <v>48</v>
      </c>
      <c r="O76" s="39">
        <v>1152</v>
      </c>
      <c r="P76" s="39">
        <v>93</v>
      </c>
      <c r="Q76" s="39">
        <v>390</v>
      </c>
    </row>
    <row r="77" spans="1:17" ht="15">
      <c r="A77" s="52">
        <v>52</v>
      </c>
      <c r="B77" s="66" t="s">
        <v>287</v>
      </c>
      <c r="C77" s="26">
        <v>450</v>
      </c>
      <c r="D77" s="26">
        <v>6</v>
      </c>
      <c r="E77" s="26">
        <v>1125</v>
      </c>
      <c r="F77" s="26">
        <v>14</v>
      </c>
      <c r="G77" s="26">
        <v>7680</v>
      </c>
      <c r="H77" s="26">
        <v>18</v>
      </c>
      <c r="I77" s="26">
        <v>73</v>
      </c>
      <c r="J77" s="26">
        <v>102</v>
      </c>
      <c r="K77" s="26">
        <v>2021</v>
      </c>
      <c r="L77" s="26">
        <v>39</v>
      </c>
      <c r="M77" s="26">
        <v>2451</v>
      </c>
      <c r="N77" s="26">
        <v>0</v>
      </c>
      <c r="O77" s="26">
        <v>0</v>
      </c>
      <c r="P77" s="26">
        <v>7</v>
      </c>
      <c r="Q77" s="26">
        <v>457</v>
      </c>
    </row>
    <row r="78" spans="1:17" ht="15">
      <c r="A78" s="52">
        <v>53</v>
      </c>
      <c r="B78" s="66" t="s">
        <v>288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</row>
    <row r="79" spans="1:17" ht="15">
      <c r="A79" s="52">
        <v>54</v>
      </c>
      <c r="B79" s="66" t="s">
        <v>289</v>
      </c>
      <c r="C79" s="26">
        <v>1799</v>
      </c>
      <c r="D79" s="26">
        <v>3</v>
      </c>
      <c r="E79" s="26">
        <v>535</v>
      </c>
      <c r="F79" s="26">
        <v>72</v>
      </c>
      <c r="G79" s="26">
        <v>13988</v>
      </c>
      <c r="H79" s="26">
        <v>74</v>
      </c>
      <c r="I79" s="26">
        <v>186</v>
      </c>
      <c r="J79" s="26">
        <v>151</v>
      </c>
      <c r="K79" s="26">
        <v>8752</v>
      </c>
      <c r="L79" s="26">
        <v>156</v>
      </c>
      <c r="M79" s="26">
        <v>5289</v>
      </c>
      <c r="N79" s="26"/>
      <c r="O79" s="26"/>
      <c r="P79" s="26">
        <v>4</v>
      </c>
      <c r="Q79" s="26">
        <v>50</v>
      </c>
    </row>
    <row r="80" spans="1:17" ht="15">
      <c r="A80" s="52">
        <v>55</v>
      </c>
      <c r="B80" s="66" t="s">
        <v>290</v>
      </c>
      <c r="C80" s="26">
        <v>985</v>
      </c>
      <c r="D80" s="26">
        <v>7</v>
      </c>
      <c r="E80" s="26">
        <v>875</v>
      </c>
      <c r="F80" s="26">
        <v>75</v>
      </c>
      <c r="G80" s="26">
        <v>23349</v>
      </c>
      <c r="H80" s="26">
        <v>99</v>
      </c>
      <c r="I80" s="26">
        <v>286</v>
      </c>
      <c r="J80" s="26">
        <v>159</v>
      </c>
      <c r="K80" s="26">
        <v>2185</v>
      </c>
      <c r="L80" s="26">
        <v>107</v>
      </c>
      <c r="M80" s="26">
        <v>1815</v>
      </c>
      <c r="N80" s="26">
        <v>0</v>
      </c>
      <c r="O80" s="26">
        <v>0</v>
      </c>
      <c r="P80" s="26">
        <v>162</v>
      </c>
      <c r="Q80" s="26">
        <v>2597</v>
      </c>
    </row>
    <row r="81" spans="1:17" ht="15">
      <c r="A81" s="52">
        <v>56</v>
      </c>
      <c r="B81" s="66" t="s">
        <v>291</v>
      </c>
      <c r="C81" s="26">
        <v>1590</v>
      </c>
      <c r="D81" s="26">
        <v>26</v>
      </c>
      <c r="E81" s="26">
        <v>17952</v>
      </c>
      <c r="F81" s="26">
        <v>120</v>
      </c>
      <c r="G81" s="26">
        <v>174449</v>
      </c>
      <c r="H81" s="26">
        <v>118</v>
      </c>
      <c r="I81" s="26">
        <v>198</v>
      </c>
      <c r="J81" s="26">
        <v>76425</v>
      </c>
      <c r="K81" s="26">
        <v>353292</v>
      </c>
      <c r="L81" s="26">
        <v>229</v>
      </c>
      <c r="M81" s="26">
        <v>5465</v>
      </c>
      <c r="N81" s="26">
        <v>0</v>
      </c>
      <c r="O81" s="26">
        <v>0</v>
      </c>
      <c r="P81" s="26">
        <v>49</v>
      </c>
      <c r="Q81" s="26">
        <v>727</v>
      </c>
    </row>
    <row r="82" spans="1:17" ht="15">
      <c r="A82" s="52">
        <v>57</v>
      </c>
      <c r="B82" s="66" t="s">
        <v>292</v>
      </c>
      <c r="C82" s="26">
        <v>1000</v>
      </c>
      <c r="D82" s="26">
        <v>1</v>
      </c>
      <c r="E82" s="26">
        <v>50</v>
      </c>
      <c r="F82" s="26">
        <v>64</v>
      </c>
      <c r="G82" s="26">
        <v>37010</v>
      </c>
      <c r="H82" s="26">
        <v>50</v>
      </c>
      <c r="I82" s="26">
        <v>562</v>
      </c>
      <c r="J82" s="26">
        <v>226</v>
      </c>
      <c r="K82" s="26">
        <v>2941</v>
      </c>
      <c r="L82" s="26">
        <v>167</v>
      </c>
      <c r="M82" s="26">
        <v>3083</v>
      </c>
      <c r="N82" s="26">
        <v>14</v>
      </c>
      <c r="O82" s="26">
        <v>191</v>
      </c>
      <c r="P82" s="26">
        <v>64</v>
      </c>
      <c r="Q82" s="26">
        <v>644</v>
      </c>
    </row>
    <row r="83" spans="1:17" ht="15">
      <c r="A83" s="113" t="s">
        <v>313</v>
      </c>
      <c r="B83" s="113"/>
      <c r="C83" s="33">
        <f aca="true" t="shared" si="8" ref="C83:Q83">SUM(C76:C82)</f>
        <v>6624</v>
      </c>
      <c r="D83" s="33">
        <f t="shared" si="8"/>
        <v>47</v>
      </c>
      <c r="E83" s="33">
        <f t="shared" si="8"/>
        <v>23108</v>
      </c>
      <c r="F83" s="33">
        <f t="shared" si="8"/>
        <v>379</v>
      </c>
      <c r="G83" s="33">
        <f t="shared" si="8"/>
        <v>262759</v>
      </c>
      <c r="H83" s="33">
        <f t="shared" si="8"/>
        <v>376</v>
      </c>
      <c r="I83" s="33">
        <f t="shared" si="8"/>
        <v>1330</v>
      </c>
      <c r="J83" s="33">
        <f t="shared" si="8"/>
        <v>77280</v>
      </c>
      <c r="K83" s="33">
        <f t="shared" si="8"/>
        <v>370917</v>
      </c>
      <c r="L83" s="33">
        <f t="shared" si="8"/>
        <v>841</v>
      </c>
      <c r="M83" s="33">
        <f t="shared" si="8"/>
        <v>20754</v>
      </c>
      <c r="N83" s="33">
        <f t="shared" si="8"/>
        <v>62</v>
      </c>
      <c r="O83" s="33">
        <f t="shared" si="8"/>
        <v>1343</v>
      </c>
      <c r="P83" s="33">
        <f t="shared" si="8"/>
        <v>379</v>
      </c>
      <c r="Q83" s="33">
        <f t="shared" si="8"/>
        <v>4865</v>
      </c>
    </row>
    <row r="84" spans="1:17" ht="15.75" customHeight="1">
      <c r="A84" s="103" t="s">
        <v>306</v>
      </c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</row>
    <row r="85" spans="1:17" ht="15">
      <c r="A85" s="51">
        <v>58</v>
      </c>
      <c r="B85" s="65" t="s">
        <v>293</v>
      </c>
      <c r="C85" s="39">
        <v>1200</v>
      </c>
      <c r="D85" s="39">
        <v>2</v>
      </c>
      <c r="E85" s="39">
        <v>70</v>
      </c>
      <c r="F85" s="39">
        <v>18</v>
      </c>
      <c r="G85" s="39">
        <v>3.079</v>
      </c>
      <c r="H85" s="39">
        <v>8</v>
      </c>
      <c r="I85" s="39">
        <v>144</v>
      </c>
      <c r="J85" s="39">
        <v>78</v>
      </c>
      <c r="K85" s="39">
        <v>2.44</v>
      </c>
      <c r="L85" s="39">
        <v>140</v>
      </c>
      <c r="M85" s="39">
        <v>3.026</v>
      </c>
      <c r="N85" s="39" t="s">
        <v>353</v>
      </c>
      <c r="O85" s="39" t="s">
        <v>353</v>
      </c>
      <c r="P85" s="39">
        <v>19</v>
      </c>
      <c r="Q85" s="39">
        <v>380</v>
      </c>
    </row>
    <row r="86" spans="1:17" ht="15">
      <c r="A86" s="52">
        <v>59</v>
      </c>
      <c r="B86" s="66" t="s">
        <v>294</v>
      </c>
      <c r="C86" s="26">
        <v>1500</v>
      </c>
      <c r="D86" s="26">
        <v>2</v>
      </c>
      <c r="E86" s="26">
        <v>1376</v>
      </c>
      <c r="F86" s="26">
        <v>23</v>
      </c>
      <c r="G86" s="26">
        <v>5173</v>
      </c>
      <c r="H86" s="26">
        <v>15</v>
      </c>
      <c r="I86" s="26">
        <v>24</v>
      </c>
      <c r="J86" s="26">
        <v>247</v>
      </c>
      <c r="K86" s="26">
        <v>2437</v>
      </c>
      <c r="L86" s="26">
        <v>208</v>
      </c>
      <c r="M86" s="26">
        <v>1536</v>
      </c>
      <c r="N86" s="26">
        <v>0</v>
      </c>
      <c r="O86" s="26">
        <v>0</v>
      </c>
      <c r="P86" s="26">
        <v>70</v>
      </c>
      <c r="Q86" s="26">
        <v>746</v>
      </c>
    </row>
    <row r="87" spans="1:17" ht="15">
      <c r="A87" s="52">
        <v>60</v>
      </c>
      <c r="B87" s="66" t="s">
        <v>295</v>
      </c>
      <c r="C87" s="26">
        <v>966</v>
      </c>
      <c r="D87" s="26">
        <v>3</v>
      </c>
      <c r="E87" s="26">
        <v>10024</v>
      </c>
      <c r="F87" s="26">
        <v>94</v>
      </c>
      <c r="G87" s="26">
        <v>18108</v>
      </c>
      <c r="H87" s="26">
        <v>164</v>
      </c>
      <c r="I87" s="26">
        <v>249</v>
      </c>
      <c r="J87" s="26">
        <v>153</v>
      </c>
      <c r="K87" s="26">
        <v>10719</v>
      </c>
      <c r="L87" s="26">
        <v>150</v>
      </c>
      <c r="M87" s="26">
        <v>1.53</v>
      </c>
      <c r="N87" s="26">
        <v>0</v>
      </c>
      <c r="O87" s="26">
        <v>0</v>
      </c>
      <c r="P87" s="26">
        <v>53</v>
      </c>
      <c r="Q87" s="26">
        <v>573</v>
      </c>
    </row>
    <row r="88" spans="1:17" ht="15">
      <c r="A88" s="52">
        <v>61</v>
      </c>
      <c r="B88" s="66" t="s">
        <v>296</v>
      </c>
      <c r="C88" s="26">
        <v>827</v>
      </c>
      <c r="D88" s="26">
        <v>1</v>
      </c>
      <c r="E88" s="26">
        <v>45159</v>
      </c>
      <c r="F88" s="26">
        <v>26</v>
      </c>
      <c r="G88" s="26">
        <v>28942</v>
      </c>
      <c r="H88" s="26">
        <v>84</v>
      </c>
      <c r="I88" s="26">
        <v>213</v>
      </c>
      <c r="J88" s="26">
        <v>242</v>
      </c>
      <c r="K88" s="26">
        <v>4584</v>
      </c>
      <c r="L88" s="26">
        <v>234</v>
      </c>
      <c r="M88" s="26">
        <v>2768</v>
      </c>
      <c r="N88" s="26"/>
      <c r="O88" s="26"/>
      <c r="P88" s="26">
        <v>18</v>
      </c>
      <c r="Q88" s="26">
        <v>205</v>
      </c>
    </row>
    <row r="89" spans="1:17" ht="15">
      <c r="A89" s="52">
        <v>62</v>
      </c>
      <c r="B89" s="66" t="s">
        <v>297</v>
      </c>
      <c r="C89" s="26">
        <v>1800</v>
      </c>
      <c r="D89" s="26">
        <v>3</v>
      </c>
      <c r="E89" s="26">
        <v>120</v>
      </c>
      <c r="F89" s="26">
        <v>40</v>
      </c>
      <c r="G89" s="26">
        <v>3000</v>
      </c>
      <c r="H89" s="26">
        <v>193</v>
      </c>
      <c r="I89" s="26">
        <v>193</v>
      </c>
      <c r="J89" s="26">
        <v>427</v>
      </c>
      <c r="K89" s="26">
        <v>6405</v>
      </c>
      <c r="L89" s="26">
        <v>292</v>
      </c>
      <c r="M89" s="26">
        <v>2920</v>
      </c>
      <c r="N89" s="26">
        <v>25</v>
      </c>
      <c r="O89" s="26">
        <v>210</v>
      </c>
      <c r="P89" s="26">
        <v>18</v>
      </c>
      <c r="Q89" s="26">
        <v>126</v>
      </c>
    </row>
    <row r="90" spans="1:17" ht="15">
      <c r="A90" s="52">
        <v>63</v>
      </c>
      <c r="B90" s="66" t="s">
        <v>298</v>
      </c>
      <c r="C90" s="26">
        <v>1300</v>
      </c>
      <c r="D90" s="26">
        <v>5</v>
      </c>
      <c r="E90" s="26">
        <v>4700</v>
      </c>
      <c r="F90" s="26">
        <v>18</v>
      </c>
      <c r="G90" s="26">
        <v>12650</v>
      </c>
      <c r="H90" s="26">
        <v>340</v>
      </c>
      <c r="I90" s="26">
        <v>340</v>
      </c>
      <c r="J90" s="26">
        <v>102</v>
      </c>
      <c r="K90" s="26">
        <v>850</v>
      </c>
      <c r="L90" s="26">
        <v>137</v>
      </c>
      <c r="M90" s="26">
        <v>2155</v>
      </c>
      <c r="N90" s="26"/>
      <c r="O90" s="26"/>
      <c r="P90" s="26">
        <v>22</v>
      </c>
      <c r="Q90" s="26">
        <v>280</v>
      </c>
    </row>
    <row r="91" spans="1:17" ht="15">
      <c r="A91" s="113" t="s">
        <v>313</v>
      </c>
      <c r="B91" s="113"/>
      <c r="C91" s="33">
        <f aca="true" t="shared" si="9" ref="C91:Q91">SUM(C85:C90)</f>
        <v>7593</v>
      </c>
      <c r="D91" s="33">
        <f t="shared" si="9"/>
        <v>16</v>
      </c>
      <c r="E91" s="33">
        <f t="shared" si="9"/>
        <v>61449</v>
      </c>
      <c r="F91" s="33">
        <f t="shared" si="9"/>
        <v>219</v>
      </c>
      <c r="G91" s="33">
        <f t="shared" si="9"/>
        <v>67876.079</v>
      </c>
      <c r="H91" s="33">
        <f t="shared" si="9"/>
        <v>804</v>
      </c>
      <c r="I91" s="33">
        <f t="shared" si="9"/>
        <v>1163</v>
      </c>
      <c r="J91" s="33">
        <f t="shared" si="9"/>
        <v>1249</v>
      </c>
      <c r="K91" s="33">
        <f t="shared" si="9"/>
        <v>24997.440000000002</v>
      </c>
      <c r="L91" s="33">
        <f t="shared" si="9"/>
        <v>1161</v>
      </c>
      <c r="M91" s="33">
        <f t="shared" si="9"/>
        <v>9383.556</v>
      </c>
      <c r="N91" s="33">
        <f t="shared" si="9"/>
        <v>25</v>
      </c>
      <c r="O91" s="33">
        <f t="shared" si="9"/>
        <v>210</v>
      </c>
      <c r="P91" s="33">
        <f t="shared" si="9"/>
        <v>200</v>
      </c>
      <c r="Q91" s="33">
        <f t="shared" si="9"/>
        <v>2310</v>
      </c>
    </row>
    <row r="92" spans="1:17" ht="15.75" customHeight="1">
      <c r="A92" s="103" t="s">
        <v>308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</row>
    <row r="93" spans="1:17" ht="18">
      <c r="A93" s="51">
        <v>64</v>
      </c>
      <c r="B93" s="65" t="s">
        <v>299</v>
      </c>
      <c r="C93" s="39"/>
      <c r="D93" s="40">
        <v>58</v>
      </c>
      <c r="E93" s="39">
        <v>13685</v>
      </c>
      <c r="F93" s="39">
        <v>3057</v>
      </c>
      <c r="G93" s="39">
        <v>157986</v>
      </c>
      <c r="H93" s="39">
        <v>3451</v>
      </c>
      <c r="I93" s="39">
        <v>12</v>
      </c>
      <c r="J93" s="39">
        <v>11980</v>
      </c>
      <c r="K93" s="39">
        <v>10678</v>
      </c>
      <c r="L93" s="39"/>
      <c r="M93" s="39"/>
      <c r="N93" s="39"/>
      <c r="O93" s="39"/>
      <c r="P93" s="39"/>
      <c r="Q93" s="39"/>
    </row>
    <row r="94" spans="1:17" ht="18">
      <c r="A94" s="52">
        <v>65</v>
      </c>
      <c r="B94" s="66" t="s">
        <v>300</v>
      </c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</row>
    <row r="95" spans="1:17" ht="18">
      <c r="A95" s="52">
        <v>66</v>
      </c>
      <c r="B95" s="66" t="s">
        <v>338</v>
      </c>
      <c r="C95" s="26"/>
      <c r="D95" s="26">
        <v>20</v>
      </c>
      <c r="E95" s="26">
        <v>1200</v>
      </c>
      <c r="F95" s="26">
        <v>50</v>
      </c>
      <c r="G95" s="26">
        <v>3000</v>
      </c>
      <c r="H95" s="26"/>
      <c r="I95" s="26"/>
      <c r="J95" s="26"/>
      <c r="K95" s="26"/>
      <c r="L95" s="26">
        <v>14</v>
      </c>
      <c r="M95" s="26">
        <v>370</v>
      </c>
      <c r="N95" s="26"/>
      <c r="O95" s="26"/>
      <c r="P95" s="26"/>
      <c r="Q95" s="26"/>
    </row>
    <row r="96" spans="1:17" ht="18">
      <c r="A96" s="52">
        <v>67</v>
      </c>
      <c r="B96" s="66" t="s">
        <v>301</v>
      </c>
      <c r="C96" s="26"/>
      <c r="D96" s="26">
        <v>1</v>
      </c>
      <c r="E96" s="26">
        <v>21</v>
      </c>
      <c r="F96" s="26">
        <v>90</v>
      </c>
      <c r="G96" s="26">
        <v>100000</v>
      </c>
      <c r="H96" s="26"/>
      <c r="I96" s="26"/>
      <c r="J96" s="26">
        <v>8</v>
      </c>
      <c r="K96" s="26">
        <v>112</v>
      </c>
      <c r="L96" s="26">
        <v>7</v>
      </c>
      <c r="M96" s="26">
        <v>140</v>
      </c>
      <c r="N96" s="26">
        <v>158</v>
      </c>
      <c r="O96" s="26">
        <v>1020</v>
      </c>
      <c r="P96" s="26"/>
      <c r="Q96" s="26"/>
    </row>
    <row r="97" spans="1:17" ht="15">
      <c r="A97" s="113" t="s">
        <v>313</v>
      </c>
      <c r="B97" s="113"/>
      <c r="C97" s="33">
        <f aca="true" t="shared" si="10" ref="C97:Q97">SUM(C93:C96)</f>
        <v>0</v>
      </c>
      <c r="D97" s="33">
        <f t="shared" si="10"/>
        <v>79</v>
      </c>
      <c r="E97" s="33">
        <f t="shared" si="10"/>
        <v>14906</v>
      </c>
      <c r="F97" s="33">
        <f t="shared" si="10"/>
        <v>3197</v>
      </c>
      <c r="G97" s="33">
        <f t="shared" si="10"/>
        <v>260986</v>
      </c>
      <c r="H97" s="33">
        <f t="shared" si="10"/>
        <v>3451</v>
      </c>
      <c r="I97" s="33">
        <f t="shared" si="10"/>
        <v>12</v>
      </c>
      <c r="J97" s="33">
        <f t="shared" si="10"/>
        <v>11988</v>
      </c>
      <c r="K97" s="33">
        <f t="shared" si="10"/>
        <v>10790</v>
      </c>
      <c r="L97" s="33">
        <f t="shared" si="10"/>
        <v>21</v>
      </c>
      <c r="M97" s="33">
        <f t="shared" si="10"/>
        <v>510</v>
      </c>
      <c r="N97" s="33">
        <f t="shared" si="10"/>
        <v>158</v>
      </c>
      <c r="O97" s="33">
        <f t="shared" si="10"/>
        <v>1020</v>
      </c>
      <c r="P97" s="33">
        <f t="shared" si="10"/>
        <v>0</v>
      </c>
      <c r="Q97" s="33">
        <f t="shared" si="10"/>
        <v>0</v>
      </c>
    </row>
    <row r="98" spans="1:17" ht="19.5" customHeight="1">
      <c r="A98" s="123" t="s">
        <v>315</v>
      </c>
      <c r="B98" s="123"/>
      <c r="C98" s="59">
        <f aca="true" t="shared" si="11" ref="C98:Q98">C97+C91+C83+C74+C65+C58+C49+C41+C31+C24+C16</f>
        <v>91501</v>
      </c>
      <c r="D98" s="59">
        <f t="shared" si="11"/>
        <v>1878</v>
      </c>
      <c r="E98" s="59">
        <f t="shared" si="11"/>
        <v>902620</v>
      </c>
      <c r="F98" s="59">
        <f t="shared" si="11"/>
        <v>12273</v>
      </c>
      <c r="G98" s="59">
        <f t="shared" si="11"/>
        <v>2079690.079</v>
      </c>
      <c r="H98" s="59">
        <f t="shared" si="11"/>
        <v>16019</v>
      </c>
      <c r="I98" s="59">
        <f t="shared" si="11"/>
        <v>11992</v>
      </c>
      <c r="J98" s="59">
        <f t="shared" si="11"/>
        <v>103690.7</v>
      </c>
      <c r="K98" s="59">
        <f t="shared" si="11"/>
        <v>828587.44</v>
      </c>
      <c r="L98" s="59">
        <f t="shared" si="11"/>
        <v>12420</v>
      </c>
      <c r="M98" s="59">
        <f t="shared" si="11"/>
        <v>880050.556</v>
      </c>
      <c r="N98" s="59">
        <f t="shared" si="11"/>
        <v>1106</v>
      </c>
      <c r="O98" s="59">
        <f t="shared" si="11"/>
        <v>20915</v>
      </c>
      <c r="P98" s="59">
        <f t="shared" si="11"/>
        <v>908</v>
      </c>
      <c r="Q98" s="59">
        <f t="shared" si="11"/>
        <v>15221</v>
      </c>
    </row>
  </sheetData>
  <sheetProtection/>
  <autoFilter ref="A8:R98"/>
  <mergeCells count="39">
    <mergeCell ref="A5:A8"/>
    <mergeCell ref="A59:Q59"/>
    <mergeCell ref="A16:B16"/>
    <mergeCell ref="A24:B24"/>
    <mergeCell ref="A31:B31"/>
    <mergeCell ref="A49:B49"/>
    <mergeCell ref="A58:B58"/>
    <mergeCell ref="A17:Q17"/>
    <mergeCell ref="A25:Q25"/>
    <mergeCell ref="H5:I5"/>
    <mergeCell ref="N6:O6"/>
    <mergeCell ref="B5:B8"/>
    <mergeCell ref="A32:Q32"/>
    <mergeCell ref="A9:Q9"/>
    <mergeCell ref="J6:K6"/>
    <mergeCell ref="H6:H7"/>
    <mergeCell ref="L6:M6"/>
    <mergeCell ref="C5:C7"/>
    <mergeCell ref="D5:G5"/>
    <mergeCell ref="A65:B65"/>
    <mergeCell ref="A84:Q84"/>
    <mergeCell ref="A97:B97"/>
    <mergeCell ref="A98:B98"/>
    <mergeCell ref="A92:Q92"/>
    <mergeCell ref="A74:B74"/>
    <mergeCell ref="A83:B83"/>
    <mergeCell ref="A91:B91"/>
    <mergeCell ref="A75:Q75"/>
    <mergeCell ref="A66:Q66"/>
    <mergeCell ref="A3:Q3"/>
    <mergeCell ref="A1:Q1"/>
    <mergeCell ref="A42:Q42"/>
    <mergeCell ref="A50:Q50"/>
    <mergeCell ref="A41:B41"/>
    <mergeCell ref="J5:Q5"/>
    <mergeCell ref="D6:E6"/>
    <mergeCell ref="F6:G6"/>
    <mergeCell ref="I6:I7"/>
    <mergeCell ref="P6:Q6"/>
  </mergeCells>
  <printOptions/>
  <pageMargins left="0.1968503937007874" right="0.1968503937007874" top="0.7480314960629921" bottom="0.2362204724409449" header="0.03937007874015748" footer="0.0393700787401574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9"/>
  <sheetViews>
    <sheetView zoomScale="130" zoomScaleNormal="130" workbookViewId="0" topLeftCell="A7">
      <pane ySplit="3" topLeftCell="BM87" activePane="bottomLeft" state="frozen"/>
      <selection pane="topLeft" activeCell="A7" sqref="A7"/>
      <selection pane="bottomLeft" activeCell="J81" sqref="J81"/>
    </sheetView>
  </sheetViews>
  <sheetFormatPr defaultColWidth="9.140625" defaultRowHeight="15"/>
  <cols>
    <col min="1" max="1" width="5.00390625" style="82" customWidth="1"/>
    <col min="2" max="2" width="14.57421875" style="82" customWidth="1"/>
    <col min="3" max="3" width="15.421875" style="82" customWidth="1"/>
    <col min="4" max="4" width="9.8515625" style="82" customWidth="1"/>
    <col min="5" max="5" width="11.8515625" style="82" customWidth="1"/>
    <col min="6" max="6" width="9.140625" style="82" customWidth="1"/>
    <col min="7" max="7" width="12.140625" style="82" customWidth="1"/>
    <col min="8" max="8" width="12.57421875" style="82" customWidth="1"/>
    <col min="9" max="9" width="9.28125" style="82" customWidth="1"/>
    <col min="10" max="10" width="11.8515625" style="82" customWidth="1"/>
    <col min="11" max="11" width="11.57421875" style="82" customWidth="1"/>
    <col min="12" max="16384" width="9.140625" style="82" customWidth="1"/>
  </cols>
  <sheetData>
    <row r="1" spans="1:11" ht="37.5" customHeight="1">
      <c r="A1" s="114" t="s">
        <v>107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3:11" ht="15">
      <c r="C2" s="61"/>
      <c r="D2" s="61"/>
      <c r="E2" s="61"/>
      <c r="F2" s="83"/>
      <c r="G2" s="83"/>
      <c r="H2" s="83"/>
      <c r="I2" s="83"/>
      <c r="J2" s="83"/>
      <c r="K2" s="83"/>
    </row>
    <row r="3" spans="3:11" ht="15">
      <c r="C3" s="61"/>
      <c r="D3" s="61"/>
      <c r="E3" s="61"/>
      <c r="F3" s="83"/>
      <c r="G3" s="83"/>
      <c r="H3" s="83"/>
      <c r="I3" s="83"/>
      <c r="J3" s="83"/>
      <c r="K3" s="83"/>
    </row>
    <row r="4" spans="1:12" ht="36" customHeight="1">
      <c r="A4" s="168" t="s">
        <v>106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84"/>
    </row>
    <row r="5" spans="3:10" ht="12">
      <c r="C5" s="85"/>
      <c r="D5" s="85"/>
      <c r="E5" s="85"/>
      <c r="F5" s="85"/>
      <c r="G5" s="85"/>
      <c r="H5" s="85"/>
      <c r="I5" s="85"/>
      <c r="J5" s="85"/>
    </row>
    <row r="6" spans="3:10" ht="12">
      <c r="C6" s="85"/>
      <c r="D6" s="85"/>
      <c r="E6" s="85"/>
      <c r="F6" s="85"/>
      <c r="G6" s="85"/>
      <c r="H6" s="85"/>
      <c r="I6" s="85"/>
      <c r="J6" s="85"/>
    </row>
    <row r="7" spans="1:11" ht="47.25" customHeight="1">
      <c r="A7" s="143" t="s">
        <v>314</v>
      </c>
      <c r="B7" s="143" t="s">
        <v>319</v>
      </c>
      <c r="C7" s="153" t="s">
        <v>343</v>
      </c>
      <c r="D7" s="153"/>
      <c r="E7" s="169" t="s">
        <v>80</v>
      </c>
      <c r="F7" s="150" t="s">
        <v>81</v>
      </c>
      <c r="G7" s="151"/>
      <c r="H7" s="152"/>
      <c r="I7" s="127" t="s">
        <v>82</v>
      </c>
      <c r="J7" s="128"/>
      <c r="K7" s="129"/>
    </row>
    <row r="8" spans="1:11" ht="40.5" customHeight="1">
      <c r="A8" s="144"/>
      <c r="B8" s="144"/>
      <c r="C8" s="21" t="s">
        <v>29</v>
      </c>
      <c r="D8" s="21" t="s">
        <v>209</v>
      </c>
      <c r="E8" s="170"/>
      <c r="F8" s="21" t="s">
        <v>83</v>
      </c>
      <c r="G8" s="21" t="s">
        <v>211</v>
      </c>
      <c r="H8" s="21" t="s">
        <v>212</v>
      </c>
      <c r="I8" s="23" t="s">
        <v>83</v>
      </c>
      <c r="J8" s="23" t="s">
        <v>84</v>
      </c>
      <c r="K8" s="23" t="s">
        <v>196</v>
      </c>
    </row>
    <row r="9" spans="1:11" ht="12">
      <c r="A9" s="145"/>
      <c r="B9" s="145"/>
      <c r="C9" s="38" t="s">
        <v>208</v>
      </c>
      <c r="D9" s="38" t="s">
        <v>192</v>
      </c>
      <c r="E9" s="38" t="s">
        <v>148</v>
      </c>
      <c r="F9" s="38" t="s">
        <v>168</v>
      </c>
      <c r="G9" s="38" t="s">
        <v>210</v>
      </c>
      <c r="H9" s="38" t="s">
        <v>165</v>
      </c>
      <c r="I9" s="38" t="s">
        <v>168</v>
      </c>
      <c r="J9" s="38" t="s">
        <v>146</v>
      </c>
      <c r="K9" s="38" t="s">
        <v>165</v>
      </c>
    </row>
    <row r="10" spans="1:11" ht="15.75" customHeight="1">
      <c r="A10" s="122" t="s">
        <v>302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</row>
    <row r="11" spans="1:11" ht="12">
      <c r="A11" s="51">
        <v>1</v>
      </c>
      <c r="B11" s="65" t="s">
        <v>236</v>
      </c>
      <c r="C11" s="27">
        <v>4</v>
      </c>
      <c r="D11" s="27"/>
      <c r="E11" s="27"/>
      <c r="F11" s="27">
        <v>88</v>
      </c>
      <c r="G11" s="27">
        <v>10572</v>
      </c>
      <c r="H11" s="27">
        <v>13308</v>
      </c>
      <c r="I11" s="27">
        <v>435</v>
      </c>
      <c r="J11" s="27">
        <v>174</v>
      </c>
      <c r="K11" s="94">
        <v>8616</v>
      </c>
    </row>
    <row r="12" spans="1:11" ht="12">
      <c r="A12" s="52">
        <v>2</v>
      </c>
      <c r="B12" s="66" t="s">
        <v>237</v>
      </c>
      <c r="C12" s="86">
        <v>25</v>
      </c>
      <c r="D12" s="86">
        <v>3000</v>
      </c>
      <c r="E12" s="86">
        <v>0</v>
      </c>
      <c r="F12" s="86">
        <v>30</v>
      </c>
      <c r="G12" s="86">
        <v>10110</v>
      </c>
      <c r="H12" s="86">
        <v>21000</v>
      </c>
      <c r="I12" s="86">
        <v>12</v>
      </c>
      <c r="J12" s="86">
        <v>221</v>
      </c>
      <c r="K12" s="86">
        <v>2230</v>
      </c>
    </row>
    <row r="13" spans="1:11" ht="12">
      <c r="A13" s="52">
        <v>3</v>
      </c>
      <c r="B13" s="66" t="s">
        <v>238</v>
      </c>
      <c r="C13" s="86">
        <v>2</v>
      </c>
      <c r="D13" s="86">
        <v>140</v>
      </c>
      <c r="E13" s="86">
        <v>0</v>
      </c>
      <c r="F13" s="86">
        <v>15</v>
      </c>
      <c r="G13" s="86">
        <v>19660</v>
      </c>
      <c r="H13" s="86">
        <v>3520</v>
      </c>
      <c r="I13" s="86">
        <v>15</v>
      </c>
      <c r="J13" s="86">
        <v>192</v>
      </c>
      <c r="K13" s="86">
        <v>1255</v>
      </c>
    </row>
    <row r="14" spans="1:11" ht="12">
      <c r="A14" s="52">
        <v>4</v>
      </c>
      <c r="B14" s="66" t="s">
        <v>239</v>
      </c>
      <c r="C14" s="86">
        <v>24</v>
      </c>
      <c r="D14" s="86">
        <v>813</v>
      </c>
      <c r="E14" s="86">
        <v>5</v>
      </c>
      <c r="F14" s="86">
        <v>350</v>
      </c>
      <c r="G14" s="86">
        <v>120</v>
      </c>
      <c r="H14" s="86">
        <v>42.56</v>
      </c>
      <c r="I14" s="86">
        <v>210</v>
      </c>
      <c r="J14" s="86">
        <v>210</v>
      </c>
      <c r="K14" s="86">
        <v>31500</v>
      </c>
    </row>
    <row r="15" spans="1:11" ht="12">
      <c r="A15" s="52">
        <v>5</v>
      </c>
      <c r="B15" s="66" t="s">
        <v>240</v>
      </c>
      <c r="C15" s="86">
        <v>9</v>
      </c>
      <c r="D15" s="86">
        <v>1000</v>
      </c>
      <c r="E15" s="86">
        <v>1</v>
      </c>
      <c r="F15" s="86">
        <v>103</v>
      </c>
      <c r="G15" s="86">
        <v>55000</v>
      </c>
      <c r="H15" s="86">
        <v>14562</v>
      </c>
      <c r="I15" s="86">
        <v>1126</v>
      </c>
      <c r="J15" s="86">
        <v>164</v>
      </c>
      <c r="K15" s="86">
        <v>23465</v>
      </c>
    </row>
    <row r="16" spans="1:11" ht="12">
      <c r="A16" s="52">
        <v>6</v>
      </c>
      <c r="B16" s="66" t="s">
        <v>241</v>
      </c>
      <c r="C16" s="86">
        <v>16</v>
      </c>
      <c r="D16" s="86">
        <v>2100</v>
      </c>
      <c r="E16" s="86">
        <v>1</v>
      </c>
      <c r="F16" s="86">
        <v>18</v>
      </c>
      <c r="G16" s="86">
        <v>103300</v>
      </c>
      <c r="H16" s="86">
        <v>35650</v>
      </c>
      <c r="I16" s="86">
        <v>510</v>
      </c>
      <c r="J16" s="86">
        <v>160</v>
      </c>
      <c r="K16" s="86">
        <v>33650</v>
      </c>
    </row>
    <row r="17" spans="1:11" ht="12">
      <c r="A17" s="113" t="s">
        <v>313</v>
      </c>
      <c r="B17" s="113"/>
      <c r="C17" s="33">
        <f>SUM(C11:C16)</f>
        <v>80</v>
      </c>
      <c r="D17" s="33">
        <f aca="true" t="shared" si="0" ref="D17:K17">SUM(D11:D16)</f>
        <v>7053</v>
      </c>
      <c r="E17" s="33">
        <f t="shared" si="0"/>
        <v>7</v>
      </c>
      <c r="F17" s="33">
        <f t="shared" si="0"/>
        <v>604</v>
      </c>
      <c r="G17" s="33">
        <f t="shared" si="0"/>
        <v>198762</v>
      </c>
      <c r="H17" s="33">
        <f t="shared" si="0"/>
        <v>88082.56</v>
      </c>
      <c r="I17" s="33">
        <f t="shared" si="0"/>
        <v>2308</v>
      </c>
      <c r="J17" s="33">
        <f t="shared" si="0"/>
        <v>1121</v>
      </c>
      <c r="K17" s="33">
        <f t="shared" si="0"/>
        <v>100716</v>
      </c>
    </row>
    <row r="18" spans="1:11" ht="15.75" customHeight="1">
      <c r="A18" s="103" t="s">
        <v>303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</row>
    <row r="19" spans="1:11" ht="12">
      <c r="A19" s="51">
        <v>7</v>
      </c>
      <c r="B19" s="65" t="s">
        <v>242</v>
      </c>
      <c r="C19" s="27">
        <v>75</v>
      </c>
      <c r="D19" s="27">
        <v>280</v>
      </c>
      <c r="E19" s="27">
        <v>2</v>
      </c>
      <c r="F19" s="27">
        <v>6</v>
      </c>
      <c r="G19" s="27">
        <v>15000</v>
      </c>
      <c r="H19" s="27">
        <v>5200</v>
      </c>
      <c r="I19" s="27">
        <v>898</v>
      </c>
      <c r="J19" s="27">
        <v>200</v>
      </c>
      <c r="K19" s="27">
        <v>12900</v>
      </c>
    </row>
    <row r="20" spans="1:11" ht="12">
      <c r="A20" s="52">
        <v>8</v>
      </c>
      <c r="B20" s="66" t="s">
        <v>243</v>
      </c>
      <c r="C20" s="86">
        <v>14</v>
      </c>
      <c r="D20" s="86"/>
      <c r="E20" s="86">
        <v>3</v>
      </c>
      <c r="F20" s="86">
        <v>56</v>
      </c>
      <c r="G20" s="86">
        <v>57000</v>
      </c>
      <c r="H20" s="86">
        <v>14000</v>
      </c>
      <c r="I20" s="86">
        <v>218</v>
      </c>
      <c r="J20" s="86">
        <v>195</v>
      </c>
      <c r="K20" s="86">
        <v>27000</v>
      </c>
    </row>
    <row r="21" spans="1:11" ht="12">
      <c r="A21" s="52">
        <v>9</v>
      </c>
      <c r="B21" s="66" t="s">
        <v>244</v>
      </c>
      <c r="C21" s="86">
        <v>42</v>
      </c>
      <c r="D21" s="86">
        <v>2250</v>
      </c>
      <c r="E21" s="86">
        <v>4</v>
      </c>
      <c r="F21" s="86">
        <v>3</v>
      </c>
      <c r="G21" s="86">
        <v>14896</v>
      </c>
      <c r="H21" s="86">
        <v>9490</v>
      </c>
      <c r="I21" s="86">
        <v>8</v>
      </c>
      <c r="J21" s="86">
        <v>379</v>
      </c>
      <c r="K21" s="86">
        <v>6780</v>
      </c>
    </row>
    <row r="22" spans="1:11" ht="12">
      <c r="A22" s="52">
        <v>10</v>
      </c>
      <c r="B22" s="66" t="s">
        <v>245</v>
      </c>
      <c r="C22" s="86">
        <v>103</v>
      </c>
      <c r="D22" s="86"/>
      <c r="E22" s="86">
        <v>1</v>
      </c>
      <c r="F22" s="86">
        <v>122</v>
      </c>
      <c r="G22" s="86">
        <v>3075600</v>
      </c>
      <c r="H22" s="86">
        <v>13465</v>
      </c>
      <c r="I22" s="86">
        <v>704</v>
      </c>
      <c r="J22" s="86">
        <v>352</v>
      </c>
      <c r="K22" s="86">
        <v>24687</v>
      </c>
    </row>
    <row r="23" spans="1:11" ht="12">
      <c r="A23" s="52">
        <v>11</v>
      </c>
      <c r="B23" s="66" t="s">
        <v>246</v>
      </c>
      <c r="C23" s="86">
        <v>1</v>
      </c>
      <c r="D23" s="86">
        <v>200</v>
      </c>
      <c r="E23" s="86">
        <v>1</v>
      </c>
      <c r="F23" s="86">
        <v>4</v>
      </c>
      <c r="G23" s="86">
        <v>56000</v>
      </c>
      <c r="H23" s="86">
        <v>19208</v>
      </c>
      <c r="I23" s="86">
        <v>24</v>
      </c>
      <c r="J23" s="86">
        <v>199</v>
      </c>
      <c r="K23" s="86">
        <v>11941</v>
      </c>
    </row>
    <row r="24" spans="1:11" ht="12">
      <c r="A24" s="52">
        <v>12</v>
      </c>
      <c r="B24" s="66" t="s">
        <v>247</v>
      </c>
      <c r="C24" s="86">
        <v>37</v>
      </c>
      <c r="D24" s="86">
        <v>3000</v>
      </c>
      <c r="E24" s="86">
        <v>1</v>
      </c>
      <c r="F24" s="86">
        <v>3</v>
      </c>
      <c r="G24" s="86">
        <v>150000</v>
      </c>
      <c r="H24" s="86">
        <v>80487</v>
      </c>
      <c r="I24" s="86">
        <v>253</v>
      </c>
      <c r="J24" s="86">
        <v>181</v>
      </c>
      <c r="K24" s="86">
        <v>35249</v>
      </c>
    </row>
    <row r="25" spans="1:11" ht="12">
      <c r="A25" s="113" t="s">
        <v>313</v>
      </c>
      <c r="B25" s="113"/>
      <c r="C25" s="33">
        <f>SUM(C19:C24)</f>
        <v>272</v>
      </c>
      <c r="D25" s="33">
        <f aca="true" t="shared" si="1" ref="D25:K25">SUM(D19:D24)</f>
        <v>5730</v>
      </c>
      <c r="E25" s="33">
        <f t="shared" si="1"/>
        <v>12</v>
      </c>
      <c r="F25" s="33">
        <f t="shared" si="1"/>
        <v>194</v>
      </c>
      <c r="G25" s="33">
        <f t="shared" si="1"/>
        <v>3368496</v>
      </c>
      <c r="H25" s="33">
        <f t="shared" si="1"/>
        <v>141850</v>
      </c>
      <c r="I25" s="33">
        <f t="shared" si="1"/>
        <v>2105</v>
      </c>
      <c r="J25" s="33">
        <f t="shared" si="1"/>
        <v>1506</v>
      </c>
      <c r="K25" s="33">
        <f t="shared" si="1"/>
        <v>118557</v>
      </c>
    </row>
    <row r="26" spans="1:11" ht="15.75" customHeight="1">
      <c r="A26" s="103" t="s">
        <v>304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</row>
    <row r="27" spans="1:11" ht="12">
      <c r="A27" s="51">
        <v>13</v>
      </c>
      <c r="B27" s="65" t="s">
        <v>248</v>
      </c>
      <c r="C27" s="27">
        <v>57</v>
      </c>
      <c r="D27" s="27">
        <v>1000</v>
      </c>
      <c r="E27" s="27">
        <v>1</v>
      </c>
      <c r="F27" s="27">
        <v>360</v>
      </c>
      <c r="G27" s="27">
        <v>120000</v>
      </c>
      <c r="H27" s="27">
        <v>30000</v>
      </c>
      <c r="I27" s="27">
        <v>425</v>
      </c>
      <c r="J27" s="27">
        <v>425</v>
      </c>
      <c r="K27" s="27">
        <v>40000</v>
      </c>
    </row>
    <row r="28" spans="1:11" ht="12">
      <c r="A28" s="52">
        <v>14</v>
      </c>
      <c r="B28" s="66" t="s">
        <v>249</v>
      </c>
      <c r="C28" s="86">
        <v>24</v>
      </c>
      <c r="D28" s="86">
        <v>297</v>
      </c>
      <c r="E28" s="86">
        <v>9</v>
      </c>
      <c r="F28" s="86">
        <v>98</v>
      </c>
      <c r="G28" s="86">
        <v>66125</v>
      </c>
      <c r="H28" s="86">
        <v>32470</v>
      </c>
      <c r="I28" s="86">
        <v>2530</v>
      </c>
      <c r="J28" s="86">
        <v>230</v>
      </c>
      <c r="K28" s="86">
        <v>126500</v>
      </c>
    </row>
    <row r="29" spans="1:11" ht="12">
      <c r="A29" s="52">
        <v>15</v>
      </c>
      <c r="B29" s="66" t="s">
        <v>250</v>
      </c>
      <c r="C29" s="86">
        <v>81</v>
      </c>
      <c r="D29" s="86">
        <v>96</v>
      </c>
      <c r="E29" s="86">
        <v>8600</v>
      </c>
      <c r="F29" s="86">
        <v>30</v>
      </c>
      <c r="G29" s="86">
        <v>141632</v>
      </c>
      <c r="H29" s="86">
        <v>112947</v>
      </c>
      <c r="I29" s="86">
        <v>47</v>
      </c>
      <c r="J29" s="86">
        <v>284</v>
      </c>
      <c r="K29" s="86">
        <v>254345</v>
      </c>
    </row>
    <row r="30" spans="1:11" ht="12">
      <c r="A30" s="52">
        <v>16</v>
      </c>
      <c r="B30" s="66" t="s">
        <v>251</v>
      </c>
      <c r="C30" s="86">
        <v>12</v>
      </c>
      <c r="D30" s="86">
        <v>1600</v>
      </c>
      <c r="E30" s="86">
        <v>1</v>
      </c>
      <c r="F30" s="86">
        <v>306</v>
      </c>
      <c r="G30" s="86">
        <v>19460</v>
      </c>
      <c r="H30" s="86">
        <v>274862</v>
      </c>
      <c r="I30" s="86">
        <v>560</v>
      </c>
      <c r="J30" s="86">
        <v>277</v>
      </c>
      <c r="K30" s="86">
        <v>51752</v>
      </c>
    </row>
    <row r="31" spans="1:11" ht="12">
      <c r="A31" s="52">
        <v>17</v>
      </c>
      <c r="B31" s="66" t="s">
        <v>252</v>
      </c>
      <c r="C31" s="86">
        <v>166</v>
      </c>
      <c r="D31" s="86">
        <v>19530</v>
      </c>
      <c r="E31" s="86">
        <v>2</v>
      </c>
      <c r="F31" s="86">
        <v>195</v>
      </c>
      <c r="G31" s="86">
        <v>260500</v>
      </c>
      <c r="H31" s="86">
        <v>104023</v>
      </c>
      <c r="I31" s="86">
        <v>12546</v>
      </c>
      <c r="J31" s="86">
        <v>727</v>
      </c>
      <c r="K31" s="86">
        <v>1245000</v>
      </c>
    </row>
    <row r="32" spans="1:11" ht="12">
      <c r="A32" s="113" t="s">
        <v>313</v>
      </c>
      <c r="B32" s="113"/>
      <c r="C32" s="33">
        <f>SUM(C27:C31)</f>
        <v>340</v>
      </c>
      <c r="D32" s="33">
        <f aca="true" t="shared" si="2" ref="D32:K32">SUM(D27:D31)</f>
        <v>22523</v>
      </c>
      <c r="E32" s="33">
        <f t="shared" si="2"/>
        <v>8613</v>
      </c>
      <c r="F32" s="33">
        <f t="shared" si="2"/>
        <v>989</v>
      </c>
      <c r="G32" s="33">
        <f t="shared" si="2"/>
        <v>607717</v>
      </c>
      <c r="H32" s="33">
        <f t="shared" si="2"/>
        <v>554302</v>
      </c>
      <c r="I32" s="33">
        <f t="shared" si="2"/>
        <v>16108</v>
      </c>
      <c r="J32" s="33">
        <f t="shared" si="2"/>
        <v>1943</v>
      </c>
      <c r="K32" s="33">
        <f t="shared" si="2"/>
        <v>1717597</v>
      </c>
    </row>
    <row r="33" spans="1:11" ht="15.75" customHeight="1">
      <c r="A33" s="103" t="s">
        <v>312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</row>
    <row r="34" spans="1:11" ht="12">
      <c r="A34" s="51">
        <v>18</v>
      </c>
      <c r="B34" s="65" t="s">
        <v>253</v>
      </c>
      <c r="C34" s="27">
        <v>56</v>
      </c>
      <c r="D34" s="27">
        <v>3150</v>
      </c>
      <c r="E34" s="27">
        <v>1</v>
      </c>
      <c r="F34" s="27">
        <v>5</v>
      </c>
      <c r="G34" s="27">
        <v>3017</v>
      </c>
      <c r="H34" s="27">
        <v>68235</v>
      </c>
      <c r="I34" s="27">
        <v>14</v>
      </c>
      <c r="J34" s="27">
        <v>116</v>
      </c>
      <c r="K34" s="27">
        <v>12213</v>
      </c>
    </row>
    <row r="35" spans="1:11" ht="12">
      <c r="A35" s="52">
        <v>19</v>
      </c>
      <c r="B35" s="66" t="s">
        <v>254</v>
      </c>
      <c r="C35" s="86">
        <v>60</v>
      </c>
      <c r="D35" s="86">
        <v>19899</v>
      </c>
      <c r="E35" s="86">
        <v>3</v>
      </c>
      <c r="F35" s="86">
        <v>416</v>
      </c>
      <c r="G35" s="86">
        <v>45097</v>
      </c>
      <c r="H35" s="86">
        <v>90194</v>
      </c>
      <c r="I35" s="86">
        <v>4269</v>
      </c>
      <c r="J35" s="86">
        <v>500</v>
      </c>
      <c r="K35" s="86">
        <v>89649</v>
      </c>
    </row>
    <row r="36" spans="1:11" ht="12">
      <c r="A36" s="52">
        <v>20</v>
      </c>
      <c r="B36" s="66" t="s">
        <v>255</v>
      </c>
      <c r="C36" s="86">
        <v>24</v>
      </c>
      <c r="D36" s="86">
        <v>1350</v>
      </c>
      <c r="E36" s="86">
        <v>3</v>
      </c>
      <c r="F36" s="86">
        <v>1</v>
      </c>
      <c r="G36" s="86">
        <v>326500</v>
      </c>
      <c r="H36" s="86">
        <v>336400</v>
      </c>
      <c r="I36" s="86">
        <v>5</v>
      </c>
      <c r="J36" s="86">
        <v>265</v>
      </c>
      <c r="K36" s="86">
        <v>132500</v>
      </c>
    </row>
    <row r="37" spans="1:11" ht="12">
      <c r="A37" s="52">
        <v>21</v>
      </c>
      <c r="B37" s="66" t="s">
        <v>256</v>
      </c>
      <c r="C37" s="86">
        <v>28</v>
      </c>
      <c r="D37" s="86">
        <v>6000</v>
      </c>
      <c r="E37" s="86">
        <v>2</v>
      </c>
      <c r="F37" s="86">
        <v>29</v>
      </c>
      <c r="G37" s="86">
        <v>21967</v>
      </c>
      <c r="H37" s="86">
        <v>31269</v>
      </c>
      <c r="I37" s="86">
        <v>6</v>
      </c>
      <c r="J37" s="86">
        <v>435</v>
      </c>
      <c r="K37" s="86">
        <v>34183</v>
      </c>
    </row>
    <row r="38" spans="1:11" ht="12">
      <c r="A38" s="52">
        <v>22</v>
      </c>
      <c r="B38" s="66" t="s">
        <v>257</v>
      </c>
      <c r="C38" s="86">
        <v>32</v>
      </c>
      <c r="D38" s="86">
        <v>3008.51</v>
      </c>
      <c r="E38" s="86">
        <v>21</v>
      </c>
      <c r="F38" s="86">
        <v>234</v>
      </c>
      <c r="G38" s="86">
        <v>112231</v>
      </c>
      <c r="H38" s="86">
        <v>17872</v>
      </c>
      <c r="I38" s="86">
        <v>408</v>
      </c>
      <c r="J38" s="86">
        <v>161</v>
      </c>
      <c r="K38" s="86">
        <v>32081</v>
      </c>
    </row>
    <row r="39" spans="1:11" ht="12">
      <c r="A39" s="52">
        <v>23</v>
      </c>
      <c r="B39" s="66" t="s">
        <v>258</v>
      </c>
      <c r="C39" s="86">
        <v>10</v>
      </c>
      <c r="D39" s="86">
        <v>750</v>
      </c>
      <c r="E39" s="86">
        <v>3</v>
      </c>
      <c r="F39" s="86">
        <v>11</v>
      </c>
      <c r="G39" s="86" t="s">
        <v>379</v>
      </c>
      <c r="H39" s="86">
        <v>7000</v>
      </c>
      <c r="I39" s="86">
        <v>23</v>
      </c>
      <c r="J39" s="86">
        <v>155</v>
      </c>
      <c r="K39" s="86">
        <v>5046</v>
      </c>
    </row>
    <row r="40" spans="1:11" ht="12">
      <c r="A40" s="52">
        <v>24</v>
      </c>
      <c r="B40" s="66" t="s">
        <v>259</v>
      </c>
      <c r="C40" s="86">
        <v>17</v>
      </c>
      <c r="D40" s="86">
        <v>135</v>
      </c>
      <c r="E40" s="86">
        <v>1</v>
      </c>
      <c r="F40" s="86">
        <v>93</v>
      </c>
      <c r="G40" s="86">
        <v>31130</v>
      </c>
      <c r="H40" s="86">
        <v>42800</v>
      </c>
      <c r="I40" s="86">
        <v>47</v>
      </c>
      <c r="J40" s="86">
        <v>195</v>
      </c>
      <c r="K40" s="86">
        <v>57600</v>
      </c>
    </row>
    <row r="41" spans="1:11" ht="12">
      <c r="A41" s="52">
        <v>25</v>
      </c>
      <c r="B41" s="66" t="s">
        <v>260</v>
      </c>
      <c r="C41" s="86">
        <v>24</v>
      </c>
      <c r="D41" s="86">
        <v>2326</v>
      </c>
      <c r="E41" s="86">
        <v>2</v>
      </c>
      <c r="F41" s="86">
        <v>392</v>
      </c>
      <c r="G41" s="86">
        <v>22550</v>
      </c>
      <c r="H41" s="86">
        <v>10870</v>
      </c>
      <c r="I41" s="86">
        <v>584</v>
      </c>
      <c r="J41" s="86">
        <v>383</v>
      </c>
      <c r="K41" s="86">
        <v>27500</v>
      </c>
    </row>
    <row r="42" spans="1:11" ht="12">
      <c r="A42" s="113" t="s">
        <v>313</v>
      </c>
      <c r="B42" s="113"/>
      <c r="C42" s="33">
        <f>SUM(C34:C41)</f>
        <v>251</v>
      </c>
      <c r="D42" s="33">
        <f aca="true" t="shared" si="3" ref="D42:K42">SUM(D34:D41)</f>
        <v>36618.51</v>
      </c>
      <c r="E42" s="33">
        <f t="shared" si="3"/>
        <v>36</v>
      </c>
      <c r="F42" s="33">
        <f t="shared" si="3"/>
        <v>1181</v>
      </c>
      <c r="G42" s="33">
        <f t="shared" si="3"/>
        <v>562492</v>
      </c>
      <c r="H42" s="33">
        <f t="shared" si="3"/>
        <v>604640</v>
      </c>
      <c r="I42" s="33">
        <f t="shared" si="3"/>
        <v>5356</v>
      </c>
      <c r="J42" s="33">
        <f t="shared" si="3"/>
        <v>2210</v>
      </c>
      <c r="K42" s="33">
        <f t="shared" si="3"/>
        <v>390772</v>
      </c>
    </row>
    <row r="43" spans="1:11" ht="15.75" customHeight="1">
      <c r="A43" s="103" t="s">
        <v>311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1:11" ht="12">
      <c r="A44" s="51">
        <v>26</v>
      </c>
      <c r="B44" s="65" t="s">
        <v>261</v>
      </c>
      <c r="C44" s="27">
        <v>15</v>
      </c>
      <c r="D44" s="27">
        <v>2600</v>
      </c>
      <c r="E44" s="27">
        <v>3</v>
      </c>
      <c r="F44" s="27">
        <v>2</v>
      </c>
      <c r="G44" s="27">
        <v>3500000</v>
      </c>
      <c r="H44" s="27">
        <v>370000</v>
      </c>
      <c r="I44" s="27">
        <v>10</v>
      </c>
      <c r="J44" s="27">
        <v>1477</v>
      </c>
      <c r="K44" s="27">
        <v>250589</v>
      </c>
    </row>
    <row r="45" spans="1:11" ht="12">
      <c r="A45" s="52">
        <v>27</v>
      </c>
      <c r="B45" s="66" t="s">
        <v>262</v>
      </c>
      <c r="C45" s="86">
        <v>44</v>
      </c>
      <c r="D45" s="86">
        <v>9000</v>
      </c>
      <c r="E45" s="86">
        <v>2</v>
      </c>
      <c r="F45" s="86">
        <v>325</v>
      </c>
      <c r="G45" s="86">
        <v>80000</v>
      </c>
      <c r="H45" s="86">
        <v>6120</v>
      </c>
      <c r="I45" s="86">
        <v>68</v>
      </c>
      <c r="J45" s="86">
        <v>536</v>
      </c>
      <c r="K45" s="86">
        <v>10078</v>
      </c>
    </row>
    <row r="46" spans="1:11" ht="12">
      <c r="A46" s="52">
        <v>28</v>
      </c>
      <c r="B46" s="66" t="s">
        <v>263</v>
      </c>
      <c r="C46" s="86">
        <v>16</v>
      </c>
      <c r="D46" s="86">
        <v>1100</v>
      </c>
      <c r="E46" s="86">
        <v>3</v>
      </c>
      <c r="F46" s="86">
        <v>3</v>
      </c>
      <c r="G46" s="86">
        <v>49950</v>
      </c>
      <c r="H46" s="86">
        <v>7900</v>
      </c>
      <c r="I46" s="86">
        <v>20</v>
      </c>
      <c r="J46" s="86">
        <v>262</v>
      </c>
      <c r="K46" s="86">
        <v>47400</v>
      </c>
    </row>
    <row r="47" spans="1:11" ht="12">
      <c r="A47" s="52">
        <v>29</v>
      </c>
      <c r="B47" s="66" t="s">
        <v>264</v>
      </c>
      <c r="C47" s="86">
        <v>1</v>
      </c>
      <c r="D47" s="86">
        <v>20</v>
      </c>
      <c r="E47" s="86">
        <v>2</v>
      </c>
      <c r="F47" s="86">
        <v>5</v>
      </c>
      <c r="G47" s="86">
        <v>181350</v>
      </c>
      <c r="H47" s="86">
        <v>15000</v>
      </c>
      <c r="I47" s="86">
        <v>5</v>
      </c>
      <c r="J47" s="86">
        <v>5</v>
      </c>
      <c r="K47" s="86">
        <v>420000</v>
      </c>
    </row>
    <row r="48" spans="1:11" ht="12">
      <c r="A48" s="52">
        <v>30</v>
      </c>
      <c r="B48" s="66" t="s">
        <v>265</v>
      </c>
      <c r="C48" s="86">
        <v>9</v>
      </c>
      <c r="D48" s="86">
        <v>300</v>
      </c>
      <c r="E48" s="86">
        <v>1</v>
      </c>
      <c r="F48" s="86">
        <v>7</v>
      </c>
      <c r="G48" s="86">
        <v>11000</v>
      </c>
      <c r="H48" s="86">
        <v>3478</v>
      </c>
      <c r="I48" s="86">
        <v>87</v>
      </c>
      <c r="J48" s="86">
        <v>14</v>
      </c>
      <c r="K48" s="86">
        <v>16000</v>
      </c>
    </row>
    <row r="49" spans="1:11" ht="12">
      <c r="A49" s="52">
        <v>31</v>
      </c>
      <c r="B49" s="66" t="s">
        <v>266</v>
      </c>
      <c r="C49" s="86">
        <v>125</v>
      </c>
      <c r="D49" s="86">
        <v>4478</v>
      </c>
      <c r="E49" s="86">
        <v>5</v>
      </c>
      <c r="F49" s="86">
        <v>174</v>
      </c>
      <c r="G49" s="86">
        <v>50100</v>
      </c>
      <c r="H49" s="86">
        <v>22925</v>
      </c>
      <c r="I49" s="86">
        <v>635</v>
      </c>
      <c r="J49" s="86">
        <v>152</v>
      </c>
      <c r="K49" s="86">
        <v>195575</v>
      </c>
    </row>
    <row r="50" spans="1:11" ht="12">
      <c r="A50" s="113" t="s">
        <v>313</v>
      </c>
      <c r="B50" s="113"/>
      <c r="C50" s="33">
        <f>SUM(C44:C49)</f>
        <v>210</v>
      </c>
      <c r="D50" s="33">
        <f aca="true" t="shared" si="4" ref="D50:K50">SUM(D44:D49)</f>
        <v>17498</v>
      </c>
      <c r="E50" s="33">
        <f t="shared" si="4"/>
        <v>16</v>
      </c>
      <c r="F50" s="33">
        <f t="shared" si="4"/>
        <v>516</v>
      </c>
      <c r="G50" s="33">
        <f t="shared" si="4"/>
        <v>3872400</v>
      </c>
      <c r="H50" s="33">
        <f t="shared" si="4"/>
        <v>425423</v>
      </c>
      <c r="I50" s="33">
        <f t="shared" si="4"/>
        <v>825</v>
      </c>
      <c r="J50" s="33">
        <f t="shared" si="4"/>
        <v>2446</v>
      </c>
      <c r="K50" s="33">
        <f t="shared" si="4"/>
        <v>939642</v>
      </c>
    </row>
    <row r="51" spans="1:11" ht="15.75" customHeight="1">
      <c r="A51" s="103" t="s">
        <v>310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1:11" ht="12">
      <c r="A52" s="51">
        <v>32</v>
      </c>
      <c r="B52" s="65" t="s">
        <v>267</v>
      </c>
      <c r="C52" s="27">
        <v>245</v>
      </c>
      <c r="D52" s="27">
        <v>2652</v>
      </c>
      <c r="E52" s="27">
        <v>6</v>
      </c>
      <c r="F52" s="27">
        <v>17</v>
      </c>
      <c r="G52" s="27">
        <v>11000</v>
      </c>
      <c r="H52" s="27">
        <v>4250</v>
      </c>
      <c r="I52" s="27">
        <v>623</v>
      </c>
      <c r="J52" s="27">
        <v>575</v>
      </c>
      <c r="K52" s="27">
        <v>42140</v>
      </c>
    </row>
    <row r="53" spans="1:11" ht="12">
      <c r="A53" s="52">
        <v>33</v>
      </c>
      <c r="B53" s="66" t="s">
        <v>268</v>
      </c>
      <c r="C53" s="86">
        <v>12</v>
      </c>
      <c r="D53" s="86">
        <v>1800</v>
      </c>
      <c r="E53" s="86">
        <v>2</v>
      </c>
      <c r="F53" s="86">
        <v>287</v>
      </c>
      <c r="G53" s="86">
        <v>70000</v>
      </c>
      <c r="H53" s="86">
        <v>15785</v>
      </c>
      <c r="I53" s="86">
        <v>1214</v>
      </c>
      <c r="J53" s="86">
        <v>244</v>
      </c>
      <c r="K53" s="86">
        <v>52000</v>
      </c>
    </row>
    <row r="54" spans="1:11" ht="12">
      <c r="A54" s="52">
        <v>34</v>
      </c>
      <c r="B54" s="66" t="s">
        <v>269</v>
      </c>
      <c r="C54" s="86">
        <v>12</v>
      </c>
      <c r="D54" s="86">
        <v>2100</v>
      </c>
      <c r="E54" s="86">
        <v>10</v>
      </c>
      <c r="F54" s="86">
        <v>60</v>
      </c>
      <c r="G54" s="86">
        <v>15150</v>
      </c>
      <c r="H54" s="86">
        <v>28450</v>
      </c>
      <c r="I54" s="86">
        <v>328</v>
      </c>
      <c r="J54" s="86">
        <v>230</v>
      </c>
      <c r="K54" s="86">
        <v>80395</v>
      </c>
    </row>
    <row r="55" spans="1:11" ht="12">
      <c r="A55" s="52">
        <v>35</v>
      </c>
      <c r="B55" s="66" t="s">
        <v>270</v>
      </c>
      <c r="C55" s="86">
        <v>15</v>
      </c>
      <c r="D55" s="86">
        <v>6200</v>
      </c>
      <c r="E55" s="86">
        <v>4</v>
      </c>
      <c r="F55" s="86">
        <v>376</v>
      </c>
      <c r="G55" s="86">
        <v>204500</v>
      </c>
      <c r="H55" s="86">
        <v>6720</v>
      </c>
      <c r="I55" s="86">
        <v>890</v>
      </c>
      <c r="J55" s="86">
        <v>384</v>
      </c>
      <c r="K55" s="86">
        <v>40050</v>
      </c>
    </row>
    <row r="56" spans="1:11" ht="12">
      <c r="A56" s="52">
        <v>36</v>
      </c>
      <c r="B56" s="66" t="s">
        <v>271</v>
      </c>
      <c r="C56" s="86">
        <v>28</v>
      </c>
      <c r="D56" s="86">
        <v>5620</v>
      </c>
      <c r="E56" s="86">
        <v>2</v>
      </c>
      <c r="F56" s="86">
        <v>112</v>
      </c>
      <c r="G56" s="86">
        <v>40000</v>
      </c>
      <c r="H56" s="86">
        <v>8992</v>
      </c>
      <c r="I56" s="86">
        <v>1750</v>
      </c>
      <c r="J56" s="86">
        <v>137</v>
      </c>
      <c r="K56" s="86">
        <v>50342</v>
      </c>
    </row>
    <row r="57" spans="1:11" ht="12">
      <c r="A57" s="52">
        <v>37</v>
      </c>
      <c r="B57" s="66" t="s">
        <v>272</v>
      </c>
      <c r="C57" s="86">
        <v>18</v>
      </c>
      <c r="D57" s="86">
        <v>50</v>
      </c>
      <c r="E57" s="86">
        <v>3</v>
      </c>
      <c r="F57" s="86">
        <v>134</v>
      </c>
      <c r="G57" s="86">
        <v>15381</v>
      </c>
      <c r="H57" s="86">
        <v>11099</v>
      </c>
      <c r="I57" s="86">
        <v>759</v>
      </c>
      <c r="J57" s="86">
        <v>84</v>
      </c>
      <c r="K57" s="86">
        <v>17924</v>
      </c>
    </row>
    <row r="58" spans="1:11" ht="12">
      <c r="A58" s="52">
        <v>38</v>
      </c>
      <c r="B58" s="66" t="s">
        <v>273</v>
      </c>
      <c r="C58" s="86">
        <v>23</v>
      </c>
      <c r="D58" s="86">
        <v>1120</v>
      </c>
      <c r="E58" s="86">
        <v>1</v>
      </c>
      <c r="F58" s="86">
        <v>128</v>
      </c>
      <c r="G58" s="86">
        <v>15000</v>
      </c>
      <c r="H58" s="86">
        <v>5420</v>
      </c>
      <c r="I58" s="86">
        <v>793</v>
      </c>
      <c r="J58" s="86">
        <v>312</v>
      </c>
      <c r="K58" s="86">
        <v>48978</v>
      </c>
    </row>
    <row r="59" spans="1:11" ht="12">
      <c r="A59" s="113" t="s">
        <v>313</v>
      </c>
      <c r="B59" s="113"/>
      <c r="C59" s="33">
        <f>SUM(C52:C58)</f>
        <v>353</v>
      </c>
      <c r="D59" s="33">
        <f aca="true" t="shared" si="5" ref="D59:K59">SUM(D52:D58)</f>
        <v>19542</v>
      </c>
      <c r="E59" s="33">
        <f t="shared" si="5"/>
        <v>28</v>
      </c>
      <c r="F59" s="33">
        <f t="shared" si="5"/>
        <v>1114</v>
      </c>
      <c r="G59" s="33">
        <f t="shared" si="5"/>
        <v>371031</v>
      </c>
      <c r="H59" s="33">
        <f t="shared" si="5"/>
        <v>80716</v>
      </c>
      <c r="I59" s="33">
        <f t="shared" si="5"/>
        <v>6357</v>
      </c>
      <c r="J59" s="33">
        <f t="shared" si="5"/>
        <v>1966</v>
      </c>
      <c r="K59" s="33">
        <f t="shared" si="5"/>
        <v>331829</v>
      </c>
    </row>
    <row r="60" spans="1:11" ht="15.75" customHeight="1">
      <c r="A60" s="103" t="s">
        <v>309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1:11" ht="12">
      <c r="A61" s="51">
        <v>39</v>
      </c>
      <c r="B61" s="65" t="s">
        <v>274</v>
      </c>
      <c r="C61" s="27">
        <v>148</v>
      </c>
      <c r="D61" s="27">
        <v>4474</v>
      </c>
      <c r="E61" s="27">
        <v>1</v>
      </c>
      <c r="F61" s="27">
        <v>179</v>
      </c>
      <c r="G61" s="27">
        <v>55000</v>
      </c>
      <c r="H61" s="27">
        <v>22370</v>
      </c>
      <c r="I61" s="27">
        <v>1248</v>
      </c>
      <c r="J61" s="27">
        <v>569</v>
      </c>
      <c r="K61" s="27">
        <v>167545</v>
      </c>
    </row>
    <row r="62" spans="1:11" ht="12">
      <c r="A62" s="52">
        <v>40</v>
      </c>
      <c r="B62" s="66" t="s">
        <v>275</v>
      </c>
      <c r="C62" s="86">
        <v>1</v>
      </c>
      <c r="D62" s="86">
        <v>200</v>
      </c>
      <c r="E62" s="86">
        <v>1</v>
      </c>
      <c r="F62" s="86">
        <v>1</v>
      </c>
      <c r="G62" s="86">
        <v>36000</v>
      </c>
      <c r="H62" s="86">
        <v>25000</v>
      </c>
      <c r="I62" s="86">
        <v>1231</v>
      </c>
      <c r="J62" s="86">
        <v>149</v>
      </c>
      <c r="K62" s="86">
        <v>13457</v>
      </c>
    </row>
    <row r="63" spans="1:11" ht="12">
      <c r="A63" s="52">
        <v>41</v>
      </c>
      <c r="B63" s="66" t="s">
        <v>276</v>
      </c>
      <c r="C63" s="86">
        <v>8</v>
      </c>
      <c r="D63" s="86">
        <v>1100</v>
      </c>
      <c r="E63" s="86"/>
      <c r="F63" s="86">
        <v>16</v>
      </c>
      <c r="G63" s="86">
        <v>36000</v>
      </c>
      <c r="H63" s="86">
        <v>2300</v>
      </c>
      <c r="I63" s="86">
        <v>213</v>
      </c>
      <c r="J63" s="86">
        <v>176</v>
      </c>
      <c r="K63" s="86">
        <v>345000</v>
      </c>
    </row>
    <row r="64" spans="1:11" ht="12">
      <c r="A64" s="52">
        <v>42</v>
      </c>
      <c r="B64" s="66" t="s">
        <v>277</v>
      </c>
      <c r="C64" s="86">
        <v>5</v>
      </c>
      <c r="D64" s="86">
        <v>300</v>
      </c>
      <c r="E64" s="86">
        <v>2</v>
      </c>
      <c r="F64" s="86">
        <v>85</v>
      </c>
      <c r="G64" s="86">
        <v>21615</v>
      </c>
      <c r="H64" s="86">
        <v>8830</v>
      </c>
      <c r="I64" s="86">
        <v>726</v>
      </c>
      <c r="J64" s="86">
        <v>768</v>
      </c>
      <c r="K64" s="86">
        <v>66907</v>
      </c>
    </row>
    <row r="65" spans="1:11" ht="12">
      <c r="A65" s="52">
        <v>43</v>
      </c>
      <c r="B65" s="66" t="s">
        <v>278</v>
      </c>
      <c r="C65" s="86">
        <v>15</v>
      </c>
      <c r="D65" s="86">
        <v>750</v>
      </c>
      <c r="E65" s="86">
        <v>0</v>
      </c>
      <c r="F65" s="86">
        <v>14</v>
      </c>
      <c r="G65" s="86">
        <v>10217</v>
      </c>
      <c r="H65" s="86">
        <v>980</v>
      </c>
      <c r="I65" s="86">
        <v>2930</v>
      </c>
      <c r="J65" s="86">
        <v>2117</v>
      </c>
      <c r="K65" s="86">
        <v>80750</v>
      </c>
    </row>
    <row r="66" spans="1:11" ht="12">
      <c r="A66" s="113" t="s">
        <v>313</v>
      </c>
      <c r="B66" s="113"/>
      <c r="C66" s="33">
        <f>SUM(C61:C65)</f>
        <v>177</v>
      </c>
      <c r="D66" s="33">
        <f aca="true" t="shared" si="6" ref="D66:K66">SUM(D61:D65)</f>
        <v>6824</v>
      </c>
      <c r="E66" s="33">
        <f t="shared" si="6"/>
        <v>4</v>
      </c>
      <c r="F66" s="33">
        <f t="shared" si="6"/>
        <v>295</v>
      </c>
      <c r="G66" s="33">
        <f t="shared" si="6"/>
        <v>158832</v>
      </c>
      <c r="H66" s="33">
        <f t="shared" si="6"/>
        <v>59480</v>
      </c>
      <c r="I66" s="33">
        <f t="shared" si="6"/>
        <v>6348</v>
      </c>
      <c r="J66" s="33">
        <f t="shared" si="6"/>
        <v>3779</v>
      </c>
      <c r="K66" s="33">
        <f t="shared" si="6"/>
        <v>673659</v>
      </c>
    </row>
    <row r="67" spans="1:11" ht="15.75" customHeight="1">
      <c r="A67" s="103" t="s">
        <v>307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1:11" ht="12">
      <c r="A68" s="51">
        <v>44</v>
      </c>
      <c r="B68" s="65" t="s">
        <v>279</v>
      </c>
      <c r="C68" s="27">
        <v>15</v>
      </c>
      <c r="D68" s="27">
        <v>12360</v>
      </c>
      <c r="E68" s="27">
        <v>4</v>
      </c>
      <c r="F68" s="27">
        <v>52</v>
      </c>
      <c r="G68" s="27">
        <v>16379</v>
      </c>
      <c r="H68" s="27">
        <v>13608</v>
      </c>
      <c r="I68" s="27">
        <v>5500</v>
      </c>
      <c r="J68" s="27">
        <v>111</v>
      </c>
      <c r="K68" s="27">
        <v>30000</v>
      </c>
    </row>
    <row r="69" spans="1:11" ht="12">
      <c r="A69" s="52">
        <v>45</v>
      </c>
      <c r="B69" s="66" t="s">
        <v>280</v>
      </c>
      <c r="C69" s="86">
        <v>42</v>
      </c>
      <c r="D69" s="86"/>
      <c r="E69" s="86">
        <v>2</v>
      </c>
      <c r="F69" s="86">
        <v>52</v>
      </c>
      <c r="G69" s="86">
        <v>47467</v>
      </c>
      <c r="H69" s="86">
        <v>10275</v>
      </c>
      <c r="I69" s="86">
        <v>159</v>
      </c>
      <c r="J69" s="86">
        <v>95</v>
      </c>
      <c r="K69" s="86">
        <v>9691</v>
      </c>
    </row>
    <row r="70" spans="1:11" ht="12">
      <c r="A70" s="52">
        <v>46</v>
      </c>
      <c r="B70" s="66" t="s">
        <v>281</v>
      </c>
      <c r="C70" s="86">
        <v>37</v>
      </c>
      <c r="D70" s="86">
        <v>18096</v>
      </c>
      <c r="E70" s="86"/>
      <c r="F70" s="86">
        <v>20</v>
      </c>
      <c r="G70" s="86">
        <v>3543</v>
      </c>
      <c r="H70" s="86">
        <v>1736</v>
      </c>
      <c r="I70" s="86">
        <v>439</v>
      </c>
      <c r="J70" s="86">
        <v>245</v>
      </c>
      <c r="K70" s="86">
        <v>34175</v>
      </c>
    </row>
    <row r="71" spans="1:11" ht="12">
      <c r="A71" s="52">
        <v>47</v>
      </c>
      <c r="B71" s="66" t="s">
        <v>282</v>
      </c>
      <c r="C71" s="86">
        <v>21</v>
      </c>
      <c r="D71" s="86">
        <v>55000</v>
      </c>
      <c r="E71" s="86">
        <v>0</v>
      </c>
      <c r="F71" s="86">
        <v>9</v>
      </c>
      <c r="G71" s="86">
        <v>14150</v>
      </c>
      <c r="H71" s="86">
        <v>50120</v>
      </c>
      <c r="I71" s="86">
        <v>373</v>
      </c>
      <c r="J71" s="86">
        <v>82</v>
      </c>
      <c r="K71" s="86">
        <v>60956</v>
      </c>
    </row>
    <row r="72" spans="1:11" ht="12">
      <c r="A72" s="52">
        <v>48</v>
      </c>
      <c r="B72" s="66" t="s">
        <v>283</v>
      </c>
      <c r="C72" s="86">
        <v>921</v>
      </c>
      <c r="D72" s="86">
        <v>5351188</v>
      </c>
      <c r="E72" s="86">
        <v>181</v>
      </c>
      <c r="F72" s="86">
        <v>847</v>
      </c>
      <c r="G72" s="86">
        <v>72153</v>
      </c>
      <c r="H72" s="86">
        <v>24717</v>
      </c>
      <c r="I72" s="86">
        <v>5194</v>
      </c>
      <c r="J72" s="86">
        <v>6142</v>
      </c>
      <c r="K72" s="86">
        <v>336397</v>
      </c>
    </row>
    <row r="73" spans="1:11" ht="12">
      <c r="A73" s="52">
        <v>49</v>
      </c>
      <c r="B73" s="66" t="s">
        <v>284</v>
      </c>
      <c r="C73" s="86">
        <v>9</v>
      </c>
      <c r="D73" s="86">
        <v>1235</v>
      </c>
      <c r="E73" s="86">
        <v>1</v>
      </c>
      <c r="F73" s="86">
        <v>314</v>
      </c>
      <c r="G73" s="86">
        <v>46016</v>
      </c>
      <c r="H73" s="86">
        <v>8361</v>
      </c>
      <c r="I73" s="86">
        <v>474</v>
      </c>
      <c r="J73" s="86">
        <v>504</v>
      </c>
      <c r="K73" s="86">
        <v>532097</v>
      </c>
    </row>
    <row r="74" spans="1:11" ht="12">
      <c r="A74" s="52">
        <v>50</v>
      </c>
      <c r="B74" s="66" t="s">
        <v>285</v>
      </c>
      <c r="C74" s="86">
        <v>603</v>
      </c>
      <c r="D74" s="86">
        <v>4800</v>
      </c>
      <c r="E74" s="86">
        <v>1</v>
      </c>
      <c r="F74" s="86">
        <v>98</v>
      </c>
      <c r="G74" s="86">
        <v>249797</v>
      </c>
      <c r="H74" s="86">
        <v>70235</v>
      </c>
      <c r="I74" s="86">
        <v>2052</v>
      </c>
      <c r="J74" s="86">
        <v>197</v>
      </c>
      <c r="K74" s="86">
        <v>65423</v>
      </c>
    </row>
    <row r="75" spans="1:11" ht="12">
      <c r="A75" s="113" t="s">
        <v>313</v>
      </c>
      <c r="B75" s="113"/>
      <c r="C75" s="33">
        <f>SUM(C68:C74)</f>
        <v>1648</v>
      </c>
      <c r="D75" s="33">
        <f aca="true" t="shared" si="7" ref="D75:K75">SUM(D68:D74)</f>
        <v>5442679</v>
      </c>
      <c r="E75" s="33">
        <f t="shared" si="7"/>
        <v>189</v>
      </c>
      <c r="F75" s="33">
        <f t="shared" si="7"/>
        <v>1392</v>
      </c>
      <c r="G75" s="33">
        <f t="shared" si="7"/>
        <v>449505</v>
      </c>
      <c r="H75" s="33">
        <f t="shared" si="7"/>
        <v>179052</v>
      </c>
      <c r="I75" s="33">
        <f t="shared" si="7"/>
        <v>14191</v>
      </c>
      <c r="J75" s="33">
        <f t="shared" si="7"/>
        <v>7376</v>
      </c>
      <c r="K75" s="33">
        <f t="shared" si="7"/>
        <v>1068739</v>
      </c>
    </row>
    <row r="76" spans="1:11" ht="15.75" customHeight="1">
      <c r="A76" s="103" t="s">
        <v>305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1:11" ht="12">
      <c r="A77" s="51">
        <v>51</v>
      </c>
      <c r="B77" s="65" t="s">
        <v>286</v>
      </c>
      <c r="C77" s="27">
        <v>4</v>
      </c>
      <c r="D77" s="27">
        <v>320</v>
      </c>
      <c r="E77" s="27">
        <v>2</v>
      </c>
      <c r="F77" s="27">
        <v>15</v>
      </c>
      <c r="G77" s="27">
        <v>36164</v>
      </c>
      <c r="H77" s="27">
        <v>3174</v>
      </c>
      <c r="I77" s="27">
        <v>151</v>
      </c>
      <c r="J77" s="27">
        <v>116</v>
      </c>
      <c r="K77" s="27">
        <v>14281</v>
      </c>
    </row>
    <row r="78" spans="1:11" ht="12">
      <c r="A78" s="52">
        <v>52</v>
      </c>
      <c r="B78" s="66" t="s">
        <v>287</v>
      </c>
      <c r="C78" s="86">
        <v>19</v>
      </c>
      <c r="D78" s="86">
        <v>480</v>
      </c>
      <c r="E78" s="86">
        <v>2</v>
      </c>
      <c r="F78" s="86">
        <v>208</v>
      </c>
      <c r="G78" s="98">
        <v>18000</v>
      </c>
      <c r="H78" s="98">
        <v>24382</v>
      </c>
      <c r="I78" s="98">
        <v>524</v>
      </c>
      <c r="J78" s="98">
        <v>1885</v>
      </c>
      <c r="K78" s="98">
        <v>61796</v>
      </c>
    </row>
    <row r="79" spans="1:11" ht="12">
      <c r="A79" s="52">
        <v>53</v>
      </c>
      <c r="B79" s="66" t="s">
        <v>288</v>
      </c>
      <c r="C79" s="86"/>
      <c r="D79" s="86"/>
      <c r="E79" s="86"/>
      <c r="F79" s="86"/>
      <c r="G79" s="86"/>
      <c r="H79" s="86"/>
      <c r="I79" s="86"/>
      <c r="J79" s="86"/>
      <c r="K79" s="86"/>
    </row>
    <row r="80" spans="1:11" ht="12">
      <c r="A80" s="52">
        <v>54</v>
      </c>
      <c r="B80" s="66" t="s">
        <v>289</v>
      </c>
      <c r="C80" s="86">
        <v>9</v>
      </c>
      <c r="D80" s="86">
        <v>1616</v>
      </c>
      <c r="E80" s="86">
        <v>4</v>
      </c>
      <c r="F80" s="86">
        <v>1326</v>
      </c>
      <c r="G80" s="86">
        <v>258776</v>
      </c>
      <c r="H80" s="86">
        <v>65323</v>
      </c>
      <c r="I80" s="86">
        <v>1213</v>
      </c>
      <c r="J80" s="86">
        <v>156</v>
      </c>
      <c r="K80" s="86">
        <v>67534</v>
      </c>
    </row>
    <row r="81" spans="1:11" ht="12">
      <c r="A81" s="52">
        <v>55</v>
      </c>
      <c r="B81" s="66" t="s">
        <v>290</v>
      </c>
      <c r="C81" s="86">
        <v>12</v>
      </c>
      <c r="D81" s="86">
        <v>145</v>
      </c>
      <c r="E81" s="86">
        <v>3</v>
      </c>
      <c r="F81" s="86">
        <v>286</v>
      </c>
      <c r="G81" s="86">
        <v>115000</v>
      </c>
      <c r="H81" s="86">
        <v>15345</v>
      </c>
      <c r="I81" s="86">
        <v>578</v>
      </c>
      <c r="J81" s="86">
        <v>145</v>
      </c>
      <c r="K81" s="86">
        <v>22816</v>
      </c>
    </row>
    <row r="82" spans="1:11" ht="12">
      <c r="A82" s="52">
        <v>56</v>
      </c>
      <c r="B82" s="66" t="s">
        <v>291</v>
      </c>
      <c r="C82" s="86">
        <v>1876</v>
      </c>
      <c r="D82" s="86">
        <v>956</v>
      </c>
      <c r="E82" s="86">
        <v>1</v>
      </c>
      <c r="F82" s="86">
        <v>150</v>
      </c>
      <c r="G82" s="86">
        <v>68000</v>
      </c>
      <c r="H82" s="86">
        <v>61544</v>
      </c>
      <c r="I82" s="86">
        <v>1359</v>
      </c>
      <c r="J82" s="86">
        <v>317</v>
      </c>
      <c r="K82" s="86">
        <v>296598</v>
      </c>
    </row>
    <row r="83" spans="1:11" ht="12">
      <c r="A83" s="52">
        <v>57</v>
      </c>
      <c r="B83" s="66" t="s">
        <v>292</v>
      </c>
      <c r="C83" s="86">
        <v>49</v>
      </c>
      <c r="D83" s="86">
        <v>491</v>
      </c>
      <c r="E83" s="86">
        <v>0</v>
      </c>
      <c r="F83" s="86">
        <v>190</v>
      </c>
      <c r="G83" s="86">
        <v>177310</v>
      </c>
      <c r="H83" s="86">
        <v>25719</v>
      </c>
      <c r="I83" s="86">
        <v>2355</v>
      </c>
      <c r="J83" s="86">
        <v>254</v>
      </c>
      <c r="K83" s="86">
        <v>46794</v>
      </c>
    </row>
    <row r="84" spans="1:11" ht="12">
      <c r="A84" s="113" t="s">
        <v>313</v>
      </c>
      <c r="B84" s="113"/>
      <c r="C84" s="33">
        <f>SUM(C77:C83)</f>
        <v>1969</v>
      </c>
      <c r="D84" s="33">
        <f aca="true" t="shared" si="8" ref="D84:K84">SUM(D77:D83)</f>
        <v>4008</v>
      </c>
      <c r="E84" s="33">
        <f t="shared" si="8"/>
        <v>12</v>
      </c>
      <c r="F84" s="33">
        <f t="shared" si="8"/>
        <v>2175</v>
      </c>
      <c r="G84" s="33">
        <f t="shared" si="8"/>
        <v>673250</v>
      </c>
      <c r="H84" s="33">
        <f t="shared" si="8"/>
        <v>195487</v>
      </c>
      <c r="I84" s="33">
        <f t="shared" si="8"/>
        <v>6180</v>
      </c>
      <c r="J84" s="33">
        <f t="shared" si="8"/>
        <v>2873</v>
      </c>
      <c r="K84" s="33">
        <f t="shared" si="8"/>
        <v>509819</v>
      </c>
    </row>
    <row r="85" spans="1:11" ht="15.75" customHeight="1">
      <c r="A85" s="103" t="s">
        <v>306</v>
      </c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1:11" ht="12">
      <c r="A86" s="51">
        <v>58</v>
      </c>
      <c r="B86" s="65" t="s">
        <v>293</v>
      </c>
      <c r="C86" s="27">
        <v>234</v>
      </c>
      <c r="D86" s="27" t="s">
        <v>353</v>
      </c>
      <c r="E86" s="27">
        <v>2</v>
      </c>
      <c r="F86" s="27">
        <v>38</v>
      </c>
      <c r="G86" s="27">
        <v>37260</v>
      </c>
      <c r="H86" s="27">
        <v>4904</v>
      </c>
      <c r="I86" s="27">
        <v>184</v>
      </c>
      <c r="J86" s="27">
        <v>109</v>
      </c>
      <c r="K86" s="27">
        <v>31.652</v>
      </c>
    </row>
    <row r="87" spans="1:11" ht="12">
      <c r="A87" s="52">
        <v>59</v>
      </c>
      <c r="B87" s="66" t="s">
        <v>294</v>
      </c>
      <c r="C87" s="86"/>
      <c r="D87" s="86"/>
      <c r="E87" s="86"/>
      <c r="F87" s="86">
        <v>65</v>
      </c>
      <c r="G87" s="86">
        <v>30000</v>
      </c>
      <c r="H87" s="86">
        <v>9750</v>
      </c>
      <c r="I87" s="86">
        <v>100</v>
      </c>
      <c r="J87" s="86">
        <v>23</v>
      </c>
      <c r="K87" s="86">
        <v>12450</v>
      </c>
    </row>
    <row r="88" spans="1:11" ht="12">
      <c r="A88" s="52">
        <v>60</v>
      </c>
      <c r="B88" s="66" t="s">
        <v>295</v>
      </c>
      <c r="C88" s="86">
        <v>18</v>
      </c>
      <c r="D88" s="86">
        <v>1.2</v>
      </c>
      <c r="E88" s="86">
        <v>1</v>
      </c>
      <c r="F88" s="86">
        <v>12</v>
      </c>
      <c r="G88" s="86">
        <v>55165</v>
      </c>
      <c r="H88" s="86">
        <v>30014</v>
      </c>
      <c r="I88" s="86">
        <v>12</v>
      </c>
      <c r="J88" s="86">
        <v>164</v>
      </c>
      <c r="K88" s="86">
        <v>28.455</v>
      </c>
    </row>
    <row r="89" spans="1:11" ht="12">
      <c r="A89" s="52">
        <v>61</v>
      </c>
      <c r="B89" s="66" t="s">
        <v>296</v>
      </c>
      <c r="C89" s="86">
        <v>10</v>
      </c>
      <c r="D89" s="86">
        <v>152</v>
      </c>
      <c r="E89" s="86"/>
      <c r="F89" s="86">
        <v>294</v>
      </c>
      <c r="G89" s="86">
        <v>164285</v>
      </c>
      <c r="H89" s="86">
        <v>12463</v>
      </c>
      <c r="I89" s="86">
        <v>566</v>
      </c>
      <c r="J89" s="86">
        <v>105</v>
      </c>
      <c r="K89" s="86">
        <v>33908</v>
      </c>
    </row>
    <row r="90" spans="1:11" ht="12">
      <c r="A90" s="52">
        <v>62</v>
      </c>
      <c r="B90" s="66" t="s">
        <v>297</v>
      </c>
      <c r="C90" s="86">
        <v>53</v>
      </c>
      <c r="D90" s="86">
        <v>200</v>
      </c>
      <c r="E90" s="86">
        <v>7</v>
      </c>
      <c r="F90" s="86">
        <v>37</v>
      </c>
      <c r="G90" s="86">
        <v>34859</v>
      </c>
      <c r="H90" s="86">
        <v>2476</v>
      </c>
      <c r="I90" s="86">
        <v>2106</v>
      </c>
      <c r="J90" s="86">
        <v>173</v>
      </c>
      <c r="K90" s="86">
        <v>63180</v>
      </c>
    </row>
    <row r="91" spans="1:11" ht="12">
      <c r="A91" s="52">
        <v>63</v>
      </c>
      <c r="B91" s="66" t="s">
        <v>298</v>
      </c>
      <c r="C91" s="86">
        <v>56</v>
      </c>
      <c r="D91" s="86">
        <v>1680</v>
      </c>
      <c r="E91" s="86">
        <v>2</v>
      </c>
      <c r="F91" s="86">
        <v>627</v>
      </c>
      <c r="G91" s="86">
        <v>34520</v>
      </c>
      <c r="H91" s="86">
        <v>31350</v>
      </c>
      <c r="I91" s="86">
        <v>1250</v>
      </c>
      <c r="J91" s="86">
        <v>636</v>
      </c>
      <c r="K91" s="86">
        <v>31800</v>
      </c>
    </row>
    <row r="92" spans="1:11" ht="12">
      <c r="A92" s="113" t="s">
        <v>313</v>
      </c>
      <c r="B92" s="113"/>
      <c r="C92" s="33">
        <f>SUM(C86:C91)</f>
        <v>371</v>
      </c>
      <c r="D92" s="33">
        <f aca="true" t="shared" si="9" ref="D92:K92">SUM(D86:D91)</f>
        <v>2033.2</v>
      </c>
      <c r="E92" s="33">
        <f t="shared" si="9"/>
        <v>12</v>
      </c>
      <c r="F92" s="33">
        <f t="shared" si="9"/>
        <v>1073</v>
      </c>
      <c r="G92" s="33">
        <f t="shared" si="9"/>
        <v>356089</v>
      </c>
      <c r="H92" s="33">
        <f t="shared" si="9"/>
        <v>90957</v>
      </c>
      <c r="I92" s="33">
        <f t="shared" si="9"/>
        <v>4218</v>
      </c>
      <c r="J92" s="33">
        <f t="shared" si="9"/>
        <v>1210</v>
      </c>
      <c r="K92" s="33">
        <f t="shared" si="9"/>
        <v>141398.10700000002</v>
      </c>
    </row>
    <row r="93" spans="1:11" ht="15.75" customHeight="1">
      <c r="A93" s="103" t="s">
        <v>308</v>
      </c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1:11" ht="12">
      <c r="A94" s="51">
        <v>64</v>
      </c>
      <c r="B94" s="65" t="s">
        <v>299</v>
      </c>
      <c r="C94" s="27">
        <v>896</v>
      </c>
      <c r="D94" s="27">
        <v>572000</v>
      </c>
      <c r="E94" s="27">
        <v>3</v>
      </c>
      <c r="F94" s="27">
        <v>3</v>
      </c>
      <c r="G94" s="27">
        <v>1700000</v>
      </c>
      <c r="H94" s="27">
        <v>215788</v>
      </c>
      <c r="I94" s="27">
        <v>5</v>
      </c>
      <c r="J94" s="27">
        <v>3057</v>
      </c>
      <c r="K94" s="87" t="s">
        <v>358</v>
      </c>
    </row>
    <row r="95" spans="1:11" ht="18">
      <c r="A95" s="52">
        <v>65</v>
      </c>
      <c r="B95" s="66" t="s">
        <v>300</v>
      </c>
      <c r="C95" s="86"/>
      <c r="D95" s="86"/>
      <c r="E95" s="86"/>
      <c r="F95" s="86"/>
      <c r="G95" s="86"/>
      <c r="H95" s="86"/>
      <c r="I95" s="86"/>
      <c r="J95" s="86"/>
      <c r="K95" s="86"/>
    </row>
    <row r="96" spans="1:11" ht="18">
      <c r="A96" s="52">
        <v>66</v>
      </c>
      <c r="B96" s="66" t="s">
        <v>338</v>
      </c>
      <c r="C96" s="86">
        <v>38</v>
      </c>
      <c r="D96" s="86">
        <v>3900</v>
      </c>
      <c r="E96" s="86">
        <v>5</v>
      </c>
      <c r="F96" s="86">
        <v>32</v>
      </c>
      <c r="G96" s="86">
        <v>40000</v>
      </c>
      <c r="H96" s="86">
        <v>2000</v>
      </c>
      <c r="I96" s="86">
        <v>90</v>
      </c>
      <c r="J96" s="86">
        <v>45</v>
      </c>
      <c r="K96" s="86">
        <v>2500</v>
      </c>
    </row>
    <row r="97" spans="1:11" ht="12">
      <c r="A97" s="52">
        <v>67</v>
      </c>
      <c r="B97" s="66" t="s">
        <v>301</v>
      </c>
      <c r="C97" s="86">
        <v>22</v>
      </c>
      <c r="D97" s="86">
        <v>69160</v>
      </c>
      <c r="E97" s="86">
        <v>2</v>
      </c>
      <c r="F97" s="86">
        <v>42</v>
      </c>
      <c r="G97" s="86">
        <v>18500</v>
      </c>
      <c r="H97" s="86">
        <v>6570</v>
      </c>
      <c r="I97" s="86">
        <v>658</v>
      </c>
      <c r="J97" s="86">
        <v>500</v>
      </c>
      <c r="K97" s="86">
        <v>3425</v>
      </c>
    </row>
    <row r="98" spans="1:11" ht="12">
      <c r="A98" s="113" t="s">
        <v>313</v>
      </c>
      <c r="B98" s="113"/>
      <c r="C98" s="33">
        <f>SUM(C94:C97)</f>
        <v>956</v>
      </c>
      <c r="D98" s="33">
        <f aca="true" t="shared" si="10" ref="D98:K98">SUM(D94:D97)</f>
        <v>645060</v>
      </c>
      <c r="E98" s="33">
        <f t="shared" si="10"/>
        <v>10</v>
      </c>
      <c r="F98" s="33">
        <f t="shared" si="10"/>
        <v>77</v>
      </c>
      <c r="G98" s="33">
        <f t="shared" si="10"/>
        <v>1758500</v>
      </c>
      <c r="H98" s="33">
        <f t="shared" si="10"/>
        <v>224358</v>
      </c>
      <c r="I98" s="33">
        <f t="shared" si="10"/>
        <v>753</v>
      </c>
      <c r="J98" s="33">
        <f t="shared" si="10"/>
        <v>3602</v>
      </c>
      <c r="K98" s="33">
        <f t="shared" si="10"/>
        <v>5925</v>
      </c>
    </row>
    <row r="99" spans="1:11" ht="19.5" customHeight="1">
      <c r="A99" s="123" t="s">
        <v>315</v>
      </c>
      <c r="B99" s="123"/>
      <c r="C99" s="59">
        <f>C98+C92+C84+C75+C66+C59+C50+C42+C32+C25+C17</f>
        <v>6627</v>
      </c>
      <c r="D99" s="59">
        <f aca="true" t="shared" si="11" ref="D99:K99">D98+D92+D84+D75+D66+D59+D50+D42+D32+D25+D17</f>
        <v>6209568.71</v>
      </c>
      <c r="E99" s="59">
        <f t="shared" si="11"/>
        <v>8939</v>
      </c>
      <c r="F99" s="59">
        <f t="shared" si="11"/>
        <v>9610</v>
      </c>
      <c r="G99" s="59">
        <f t="shared" si="11"/>
        <v>12377074</v>
      </c>
      <c r="H99" s="59">
        <f t="shared" si="11"/>
        <v>2644347.56</v>
      </c>
      <c r="I99" s="59">
        <f t="shared" si="11"/>
        <v>64749</v>
      </c>
      <c r="J99" s="59">
        <f t="shared" si="11"/>
        <v>30032</v>
      </c>
      <c r="K99" s="59">
        <f t="shared" si="11"/>
        <v>5998653.107</v>
      </c>
    </row>
  </sheetData>
  <sheetProtection/>
  <autoFilter ref="A9:L9"/>
  <mergeCells count="31">
    <mergeCell ref="A59:B59"/>
    <mergeCell ref="A99:B99"/>
    <mergeCell ref="A33:K33"/>
    <mergeCell ref="A43:K43"/>
    <mergeCell ref="A84:B84"/>
    <mergeCell ref="A98:B98"/>
    <mergeCell ref="A42:B42"/>
    <mergeCell ref="A85:K85"/>
    <mergeCell ref="A75:B75"/>
    <mergeCell ref="A50:B50"/>
    <mergeCell ref="A66:B66"/>
    <mergeCell ref="A1:K1"/>
    <mergeCell ref="A10:K10"/>
    <mergeCell ref="A18:K18"/>
    <mergeCell ref="B7:B9"/>
    <mergeCell ref="F7:H7"/>
    <mergeCell ref="A4:K4"/>
    <mergeCell ref="E7:E8"/>
    <mergeCell ref="A7:A9"/>
    <mergeCell ref="A17:B17"/>
    <mergeCell ref="C7:D7"/>
    <mergeCell ref="A93:K93"/>
    <mergeCell ref="A67:K67"/>
    <mergeCell ref="A26:K26"/>
    <mergeCell ref="I7:K7"/>
    <mergeCell ref="A92:B92"/>
    <mergeCell ref="A76:K76"/>
    <mergeCell ref="A32:B32"/>
    <mergeCell ref="A60:K60"/>
    <mergeCell ref="A25:B25"/>
    <mergeCell ref="A51:K51"/>
  </mergeCells>
  <printOptions/>
  <pageMargins left="0.7480314960629921" right="0.1968503937007874" top="0.7480314960629921" bottom="0.2362204724409449" header="0.03937007874015748" footer="0.0393700787401574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1"/>
  <sheetViews>
    <sheetView zoomScale="145" zoomScaleNormal="145" workbookViewId="0" topLeftCell="A10">
      <pane ySplit="2" topLeftCell="BM93" activePane="bottomLeft" state="frozen"/>
      <selection pane="topLeft" activeCell="A10" sqref="A10"/>
      <selection pane="bottomLeft" activeCell="C80" sqref="C80:N80"/>
    </sheetView>
  </sheetViews>
  <sheetFormatPr defaultColWidth="9.140625" defaultRowHeight="15"/>
  <cols>
    <col min="1" max="1" width="3.57421875" style="15" customWidth="1"/>
    <col min="2" max="2" width="17.421875" style="15" customWidth="1"/>
    <col min="3" max="3" width="10.7109375" style="15" customWidth="1"/>
    <col min="4" max="4" width="10.57421875" style="15" customWidth="1"/>
    <col min="5" max="5" width="10.00390625" style="15" customWidth="1"/>
    <col min="6" max="6" width="8.421875" style="15" customWidth="1"/>
    <col min="7" max="9" width="8.7109375" style="15" customWidth="1"/>
    <col min="10" max="10" width="9.140625" style="15" customWidth="1"/>
    <col min="11" max="11" width="9.421875" style="15" customWidth="1"/>
    <col min="12" max="12" width="8.57421875" style="15" customWidth="1"/>
    <col min="13" max="13" width="8.7109375" style="15" customWidth="1"/>
    <col min="14" max="14" width="8.8515625" style="15" customWidth="1"/>
    <col min="15" max="16384" width="9.140625" style="15" customWidth="1"/>
  </cols>
  <sheetData>
    <row r="1" spans="1:14" ht="18.75" customHeight="1">
      <c r="A1" s="163" t="s">
        <v>55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3:13" ht="18.75" customHeight="1">
      <c r="C2" s="14"/>
      <c r="D2" s="14"/>
      <c r="E2" s="14"/>
      <c r="F2" s="14"/>
      <c r="G2" s="14"/>
      <c r="H2" s="14"/>
      <c r="I2" s="14"/>
      <c r="J2" s="14"/>
      <c r="K2" s="16"/>
      <c r="L2" s="16"/>
      <c r="M2" s="16"/>
    </row>
    <row r="3" spans="3:13" ht="18.75" customHeight="1">
      <c r="C3" s="14"/>
      <c r="D3" s="14"/>
      <c r="E3" s="14"/>
      <c r="F3" s="14"/>
      <c r="G3" s="14"/>
      <c r="H3" s="14"/>
      <c r="I3" s="14"/>
      <c r="J3" s="14"/>
      <c r="K3" s="16"/>
      <c r="L3" s="16"/>
      <c r="M3" s="16"/>
    </row>
    <row r="4" spans="1:14" ht="18.75" customHeight="1">
      <c r="A4" s="162" t="s">
        <v>56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</row>
    <row r="5" spans="3:12" ht="18.75" customHeight="1">
      <c r="C5" s="3"/>
      <c r="D5" s="3"/>
      <c r="E5" s="3"/>
      <c r="F5" s="3"/>
      <c r="G5" s="3"/>
      <c r="H5" s="3"/>
      <c r="I5" s="3"/>
      <c r="J5" s="3"/>
      <c r="K5" s="3"/>
      <c r="L5" s="3"/>
    </row>
    <row r="6" spans="3:12" ht="15">
      <c r="C6" s="16"/>
      <c r="D6" s="16"/>
      <c r="E6" s="16"/>
      <c r="F6" s="16"/>
      <c r="G6" s="16"/>
      <c r="H6" s="16"/>
      <c r="I6" s="16"/>
      <c r="J6" s="17"/>
      <c r="K6" s="16"/>
      <c r="L6" s="16"/>
    </row>
    <row r="7" spans="3:12" ht="1.5" customHeight="1">
      <c r="C7" s="16"/>
      <c r="D7" s="16"/>
      <c r="E7" s="16"/>
      <c r="F7" s="16"/>
      <c r="G7" s="16"/>
      <c r="H7" s="16"/>
      <c r="I7" s="16"/>
      <c r="J7" s="17"/>
      <c r="K7" s="16"/>
      <c r="L7" s="16"/>
    </row>
    <row r="8" spans="1:14" ht="61.5" customHeight="1">
      <c r="A8" s="143" t="s">
        <v>314</v>
      </c>
      <c r="B8" s="143" t="s">
        <v>319</v>
      </c>
      <c r="C8" s="150" t="s">
        <v>35</v>
      </c>
      <c r="D8" s="151"/>
      <c r="E8" s="152"/>
      <c r="F8" s="155" t="s">
        <v>33</v>
      </c>
      <c r="G8" s="157"/>
      <c r="H8" s="155" t="s">
        <v>36</v>
      </c>
      <c r="I8" s="156"/>
      <c r="J8" s="157"/>
      <c r="K8" s="127" t="s">
        <v>85</v>
      </c>
      <c r="L8" s="129"/>
      <c r="M8" s="127" t="s">
        <v>30</v>
      </c>
      <c r="N8" s="129"/>
    </row>
    <row r="9" spans="1:14" ht="0.75" customHeight="1" hidden="1">
      <c r="A9" s="144"/>
      <c r="B9" s="144"/>
      <c r="C9" s="146" t="s">
        <v>88</v>
      </c>
      <c r="D9" s="146" t="s">
        <v>34</v>
      </c>
      <c r="E9" s="174" t="s">
        <v>89</v>
      </c>
      <c r="F9" s="160"/>
      <c r="G9" s="161"/>
      <c r="H9" s="160"/>
      <c r="I9" s="176"/>
      <c r="J9" s="161"/>
      <c r="K9" s="146" t="s">
        <v>86</v>
      </c>
      <c r="L9" s="146" t="s">
        <v>87</v>
      </c>
      <c r="M9" s="146" t="s">
        <v>215</v>
      </c>
      <c r="N9" s="146" t="s">
        <v>216</v>
      </c>
    </row>
    <row r="10" spans="1:14" ht="92.25" customHeight="1">
      <c r="A10" s="144"/>
      <c r="B10" s="144"/>
      <c r="C10" s="147"/>
      <c r="D10" s="147"/>
      <c r="E10" s="175"/>
      <c r="F10" s="21" t="s">
        <v>31</v>
      </c>
      <c r="G10" s="21" t="s">
        <v>32</v>
      </c>
      <c r="H10" s="21" t="s">
        <v>37</v>
      </c>
      <c r="I10" s="21" t="s">
        <v>38</v>
      </c>
      <c r="J10" s="21" t="s">
        <v>10</v>
      </c>
      <c r="K10" s="147"/>
      <c r="L10" s="147"/>
      <c r="M10" s="147"/>
      <c r="N10" s="147"/>
    </row>
    <row r="11" spans="1:14" ht="15">
      <c r="A11" s="145"/>
      <c r="B11" s="145"/>
      <c r="C11" s="38" t="s">
        <v>213</v>
      </c>
      <c r="D11" s="38" t="s">
        <v>146</v>
      </c>
      <c r="E11" s="38" t="s">
        <v>153</v>
      </c>
      <c r="F11" s="38" t="s">
        <v>213</v>
      </c>
      <c r="G11" s="38" t="s">
        <v>146</v>
      </c>
      <c r="H11" s="38" t="s">
        <v>213</v>
      </c>
      <c r="I11" s="38" t="s">
        <v>146</v>
      </c>
      <c r="J11" s="38" t="s">
        <v>153</v>
      </c>
      <c r="K11" s="38" t="s">
        <v>153</v>
      </c>
      <c r="L11" s="38" t="s">
        <v>153</v>
      </c>
      <c r="M11" s="38" t="s">
        <v>214</v>
      </c>
      <c r="N11" s="38" t="s">
        <v>192</v>
      </c>
    </row>
    <row r="12" spans="1:14" ht="15.75" customHeight="1">
      <c r="A12" s="122" t="s">
        <v>302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</row>
    <row r="13" spans="1:14" ht="15">
      <c r="A13" s="51">
        <v>1</v>
      </c>
      <c r="B13" s="65" t="s">
        <v>236</v>
      </c>
      <c r="C13" s="39">
        <v>3</v>
      </c>
      <c r="D13" s="39">
        <v>5</v>
      </c>
      <c r="E13" s="39">
        <v>270</v>
      </c>
      <c r="F13" s="39">
        <v>43</v>
      </c>
      <c r="G13" s="39">
        <v>43</v>
      </c>
      <c r="H13" s="39">
        <v>4</v>
      </c>
      <c r="I13" s="39">
        <v>4</v>
      </c>
      <c r="J13" s="39">
        <v>30</v>
      </c>
      <c r="K13" s="39">
        <v>1542</v>
      </c>
      <c r="L13" s="39">
        <v>489</v>
      </c>
      <c r="M13" s="39">
        <v>4</v>
      </c>
      <c r="N13" s="39">
        <v>950</v>
      </c>
    </row>
    <row r="14" spans="1:14" ht="15">
      <c r="A14" s="52">
        <v>2</v>
      </c>
      <c r="B14" s="66" t="s">
        <v>237</v>
      </c>
      <c r="C14" s="26">
        <v>2</v>
      </c>
      <c r="D14" s="26">
        <v>1</v>
      </c>
      <c r="E14" s="26">
        <v>0</v>
      </c>
      <c r="F14" s="26">
        <v>25</v>
      </c>
      <c r="G14" s="26">
        <v>25</v>
      </c>
      <c r="H14" s="26">
        <v>1</v>
      </c>
      <c r="I14" s="26">
        <v>1</v>
      </c>
      <c r="J14" s="26">
        <v>20</v>
      </c>
      <c r="K14" s="26">
        <v>10125</v>
      </c>
      <c r="L14" s="26">
        <v>640</v>
      </c>
      <c r="M14" s="26">
        <v>4</v>
      </c>
      <c r="N14" s="26">
        <v>360</v>
      </c>
    </row>
    <row r="15" spans="1:14" ht="15">
      <c r="A15" s="52">
        <v>3</v>
      </c>
      <c r="B15" s="66" t="s">
        <v>238</v>
      </c>
      <c r="C15" s="26">
        <v>1</v>
      </c>
      <c r="D15" s="26">
        <v>3</v>
      </c>
      <c r="E15" s="26">
        <v>19</v>
      </c>
      <c r="F15" s="26">
        <v>43</v>
      </c>
      <c r="G15" s="26">
        <v>43</v>
      </c>
      <c r="H15" s="26">
        <v>3</v>
      </c>
      <c r="I15" s="26">
        <v>3</v>
      </c>
      <c r="J15" s="26">
        <v>125</v>
      </c>
      <c r="K15" s="26">
        <v>763</v>
      </c>
      <c r="L15" s="26">
        <v>320</v>
      </c>
      <c r="M15" s="26">
        <v>4</v>
      </c>
      <c r="N15" s="26">
        <v>450</v>
      </c>
    </row>
    <row r="16" spans="1:14" ht="15">
      <c r="A16" s="52">
        <v>4</v>
      </c>
      <c r="B16" s="66" t="s">
        <v>239</v>
      </c>
      <c r="C16" s="26">
        <v>2</v>
      </c>
      <c r="D16" s="26">
        <v>2</v>
      </c>
      <c r="E16" s="26">
        <v>10</v>
      </c>
      <c r="F16" s="26">
        <v>37</v>
      </c>
      <c r="G16" s="26">
        <v>37</v>
      </c>
      <c r="H16" s="26">
        <v>4</v>
      </c>
      <c r="I16" s="26">
        <v>1</v>
      </c>
      <c r="J16" s="26">
        <v>30</v>
      </c>
      <c r="K16" s="26">
        <v>1928</v>
      </c>
      <c r="L16" s="26">
        <v>1928</v>
      </c>
      <c r="M16" s="26">
        <v>10</v>
      </c>
      <c r="N16" s="26">
        <v>650</v>
      </c>
    </row>
    <row r="17" spans="1:14" ht="15">
      <c r="A17" s="52">
        <v>5</v>
      </c>
      <c r="B17" s="66" t="s">
        <v>240</v>
      </c>
      <c r="C17" s="26">
        <v>2</v>
      </c>
      <c r="D17" s="26">
        <v>2</v>
      </c>
      <c r="E17" s="26">
        <v>54</v>
      </c>
      <c r="F17" s="26">
        <v>28</v>
      </c>
      <c r="G17" s="26">
        <v>28</v>
      </c>
      <c r="H17" s="26">
        <v>2</v>
      </c>
      <c r="I17" s="26">
        <v>2</v>
      </c>
      <c r="J17" s="26">
        <v>67</v>
      </c>
      <c r="K17" s="26">
        <v>742</v>
      </c>
      <c r="L17" s="26">
        <v>742</v>
      </c>
      <c r="M17" s="26"/>
      <c r="N17" s="26"/>
    </row>
    <row r="18" spans="1:14" ht="15">
      <c r="A18" s="52">
        <v>6</v>
      </c>
      <c r="B18" s="66" t="s">
        <v>241</v>
      </c>
      <c r="C18" s="26">
        <v>3</v>
      </c>
      <c r="D18" s="26">
        <v>3</v>
      </c>
      <c r="E18" s="26">
        <v>442</v>
      </c>
      <c r="F18" s="26">
        <v>25</v>
      </c>
      <c r="G18" s="26">
        <v>25</v>
      </c>
      <c r="H18" s="26">
        <v>4</v>
      </c>
      <c r="I18" s="26">
        <v>4</v>
      </c>
      <c r="J18" s="26">
        <v>4</v>
      </c>
      <c r="K18" s="26">
        <v>370</v>
      </c>
      <c r="L18" s="26">
        <v>155</v>
      </c>
      <c r="M18" s="26">
        <v>15</v>
      </c>
      <c r="N18" s="26">
        <v>2257000</v>
      </c>
    </row>
    <row r="19" spans="1:14" ht="15" customHeight="1">
      <c r="A19" s="171" t="s">
        <v>313</v>
      </c>
      <c r="B19" s="173"/>
      <c r="C19" s="33">
        <f>SUM(C13:C18)</f>
        <v>13</v>
      </c>
      <c r="D19" s="33">
        <f aca="true" t="shared" si="0" ref="D19:M19">SUM(D13:D18)</f>
        <v>16</v>
      </c>
      <c r="E19" s="33">
        <f t="shared" si="0"/>
        <v>795</v>
      </c>
      <c r="F19" s="33">
        <f t="shared" si="0"/>
        <v>201</v>
      </c>
      <c r="G19" s="33">
        <f t="shared" si="0"/>
        <v>201</v>
      </c>
      <c r="H19" s="33">
        <f t="shared" si="0"/>
        <v>18</v>
      </c>
      <c r="I19" s="33">
        <f t="shared" si="0"/>
        <v>15</v>
      </c>
      <c r="J19" s="33">
        <f t="shared" si="0"/>
        <v>276</v>
      </c>
      <c r="K19" s="33">
        <f t="shared" si="0"/>
        <v>15470</v>
      </c>
      <c r="L19" s="33">
        <f t="shared" si="0"/>
        <v>4274</v>
      </c>
      <c r="M19" s="33">
        <f t="shared" si="0"/>
        <v>37</v>
      </c>
      <c r="N19" s="33">
        <f>SUM(N13:N18)</f>
        <v>2259410</v>
      </c>
    </row>
    <row r="20" spans="1:14" ht="15.75" customHeight="1">
      <c r="A20" s="103" t="s">
        <v>303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</row>
    <row r="21" spans="1:14" ht="15">
      <c r="A21" s="51">
        <v>7</v>
      </c>
      <c r="B21" s="65" t="s">
        <v>242</v>
      </c>
      <c r="C21" s="39">
        <v>3</v>
      </c>
      <c r="D21" s="39">
        <v>3</v>
      </c>
      <c r="E21" s="39">
        <v>27</v>
      </c>
      <c r="F21" s="39">
        <v>36</v>
      </c>
      <c r="G21" s="39">
        <v>36</v>
      </c>
      <c r="H21" s="39">
        <v>3</v>
      </c>
      <c r="I21" s="39">
        <v>3</v>
      </c>
      <c r="J21" s="39">
        <v>50</v>
      </c>
      <c r="K21" s="39">
        <v>512</v>
      </c>
      <c r="L21" s="39">
        <v>423</v>
      </c>
      <c r="M21" s="39">
        <v>6</v>
      </c>
      <c r="N21" s="39">
        <v>1800</v>
      </c>
    </row>
    <row r="22" spans="1:14" ht="15">
      <c r="A22" s="52">
        <v>8</v>
      </c>
      <c r="B22" s="66" t="s">
        <v>243</v>
      </c>
      <c r="C22" s="26">
        <v>4</v>
      </c>
      <c r="D22" s="26">
        <v>31</v>
      </c>
      <c r="E22" s="26"/>
      <c r="F22" s="26">
        <v>31</v>
      </c>
      <c r="G22" s="26">
        <v>31</v>
      </c>
      <c r="H22" s="26">
        <v>2</v>
      </c>
      <c r="I22" s="26">
        <v>2</v>
      </c>
      <c r="J22" s="26"/>
      <c r="K22" s="26">
        <v>391</v>
      </c>
      <c r="L22" s="26">
        <v>3500</v>
      </c>
      <c r="M22" s="26">
        <v>3</v>
      </c>
      <c r="N22" s="26">
        <v>1200</v>
      </c>
    </row>
    <row r="23" spans="1:14" ht="15">
      <c r="A23" s="52">
        <v>9</v>
      </c>
      <c r="B23" s="66" t="s">
        <v>244</v>
      </c>
      <c r="C23" s="26">
        <v>2</v>
      </c>
      <c r="D23" s="26">
        <v>2</v>
      </c>
      <c r="E23" s="26">
        <v>104</v>
      </c>
      <c r="F23" s="26">
        <v>30</v>
      </c>
      <c r="G23" s="26">
        <v>30</v>
      </c>
      <c r="H23" s="26">
        <v>2</v>
      </c>
      <c r="I23" s="26">
        <v>2</v>
      </c>
      <c r="J23" s="26">
        <v>135</v>
      </c>
      <c r="K23" s="26">
        <v>5852</v>
      </c>
      <c r="L23" s="26">
        <v>2139</v>
      </c>
      <c r="M23" s="26">
        <v>2</v>
      </c>
      <c r="N23" s="26">
        <v>530</v>
      </c>
    </row>
    <row r="24" spans="1:14" ht="15">
      <c r="A24" s="52">
        <v>10</v>
      </c>
      <c r="B24" s="66" t="s">
        <v>245</v>
      </c>
      <c r="C24" s="26">
        <v>2</v>
      </c>
      <c r="D24" s="26">
        <v>2</v>
      </c>
      <c r="E24" s="26">
        <v>1</v>
      </c>
      <c r="F24" s="26">
        <v>15</v>
      </c>
      <c r="G24" s="26">
        <v>15</v>
      </c>
      <c r="H24" s="26">
        <v>1</v>
      </c>
      <c r="I24" s="26">
        <v>1</v>
      </c>
      <c r="J24" s="26">
        <v>1</v>
      </c>
      <c r="K24" s="26">
        <v>2456</v>
      </c>
      <c r="L24" s="26">
        <v>1075</v>
      </c>
      <c r="M24" s="26">
        <v>1</v>
      </c>
      <c r="N24" s="26">
        <v>220</v>
      </c>
    </row>
    <row r="25" spans="1:14" ht="15">
      <c r="A25" s="52">
        <v>11</v>
      </c>
      <c r="B25" s="66" t="s">
        <v>246</v>
      </c>
      <c r="C25" s="26">
        <v>4</v>
      </c>
      <c r="D25" s="26">
        <v>4</v>
      </c>
      <c r="E25" s="26">
        <v>211</v>
      </c>
      <c r="F25" s="26">
        <v>48</v>
      </c>
      <c r="G25" s="26">
        <v>48</v>
      </c>
      <c r="H25" s="26">
        <v>1</v>
      </c>
      <c r="I25" s="26">
        <v>1</v>
      </c>
      <c r="J25" s="26">
        <v>55</v>
      </c>
      <c r="K25" s="26">
        <v>862</v>
      </c>
      <c r="L25" s="26">
        <v>636</v>
      </c>
      <c r="M25" s="26">
        <v>2</v>
      </c>
      <c r="N25" s="26">
        <v>600</v>
      </c>
    </row>
    <row r="26" spans="1:14" ht="15">
      <c r="A26" s="52">
        <v>12</v>
      </c>
      <c r="B26" s="66" t="s">
        <v>247</v>
      </c>
      <c r="C26" s="26">
        <v>3</v>
      </c>
      <c r="D26" s="26">
        <v>3</v>
      </c>
      <c r="E26" s="26">
        <v>2350</v>
      </c>
      <c r="F26" s="26">
        <v>40</v>
      </c>
      <c r="G26" s="26">
        <v>40</v>
      </c>
      <c r="H26" s="26">
        <v>20</v>
      </c>
      <c r="I26" s="26">
        <v>20</v>
      </c>
      <c r="J26" s="26">
        <v>2667</v>
      </c>
      <c r="K26" s="26">
        <v>2305</v>
      </c>
      <c r="L26" s="26">
        <v>232</v>
      </c>
      <c r="M26" s="26">
        <v>4</v>
      </c>
      <c r="N26" s="26">
        <v>1400</v>
      </c>
    </row>
    <row r="27" spans="1:14" ht="15" customHeight="1">
      <c r="A27" s="171" t="s">
        <v>313</v>
      </c>
      <c r="B27" s="172"/>
      <c r="C27" s="33">
        <f>SUM(C21:C26)</f>
        <v>18</v>
      </c>
      <c r="D27" s="33">
        <f aca="true" t="shared" si="1" ref="D27:N27">SUM(D21:D26)</f>
        <v>45</v>
      </c>
      <c r="E27" s="33">
        <f t="shared" si="1"/>
        <v>2693</v>
      </c>
      <c r="F27" s="33">
        <f t="shared" si="1"/>
        <v>200</v>
      </c>
      <c r="G27" s="33">
        <f t="shared" si="1"/>
        <v>200</v>
      </c>
      <c r="H27" s="33">
        <f t="shared" si="1"/>
        <v>29</v>
      </c>
      <c r="I27" s="33">
        <f t="shared" si="1"/>
        <v>29</v>
      </c>
      <c r="J27" s="33">
        <f t="shared" si="1"/>
        <v>2908</v>
      </c>
      <c r="K27" s="33">
        <f t="shared" si="1"/>
        <v>12378</v>
      </c>
      <c r="L27" s="33">
        <f t="shared" si="1"/>
        <v>8005</v>
      </c>
      <c r="M27" s="33">
        <f t="shared" si="1"/>
        <v>18</v>
      </c>
      <c r="N27" s="33">
        <f t="shared" si="1"/>
        <v>5750</v>
      </c>
    </row>
    <row r="28" spans="1:14" ht="15.75" customHeight="1">
      <c r="A28" s="103" t="s">
        <v>304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</row>
    <row r="29" spans="1:14" ht="15">
      <c r="A29" s="51">
        <v>13</v>
      </c>
      <c r="B29" s="65" t="s">
        <v>248</v>
      </c>
      <c r="C29" s="39">
        <v>4</v>
      </c>
      <c r="D29" s="39">
        <v>0</v>
      </c>
      <c r="E29" s="39">
        <v>5</v>
      </c>
      <c r="F29" s="39">
        <v>36</v>
      </c>
      <c r="G29" s="39">
        <v>36</v>
      </c>
      <c r="H29" s="39">
        <v>13</v>
      </c>
      <c r="I29" s="39">
        <v>13</v>
      </c>
      <c r="J29" s="39">
        <v>2754</v>
      </c>
      <c r="K29" s="39">
        <v>820</v>
      </c>
      <c r="L29" s="39">
        <v>820</v>
      </c>
      <c r="M29" s="39">
        <v>0</v>
      </c>
      <c r="N29" s="39">
        <v>0</v>
      </c>
    </row>
    <row r="30" spans="1:14" ht="15">
      <c r="A30" s="52">
        <v>14</v>
      </c>
      <c r="B30" s="66" t="s">
        <v>249</v>
      </c>
      <c r="C30" s="26">
        <v>7</v>
      </c>
      <c r="D30" s="26">
        <v>7</v>
      </c>
      <c r="E30" s="26">
        <v>556</v>
      </c>
      <c r="F30" s="26">
        <v>60</v>
      </c>
      <c r="G30" s="26">
        <v>60</v>
      </c>
      <c r="H30" s="26">
        <v>4</v>
      </c>
      <c r="I30" s="26">
        <v>4</v>
      </c>
      <c r="J30" s="26">
        <v>20</v>
      </c>
      <c r="K30" s="26">
        <v>4215</v>
      </c>
      <c r="L30" s="26">
        <v>3925</v>
      </c>
      <c r="M30" s="26"/>
      <c r="N30" s="26"/>
    </row>
    <row r="31" spans="1:14" ht="15">
      <c r="A31" s="52">
        <v>15</v>
      </c>
      <c r="B31" s="66" t="s">
        <v>250</v>
      </c>
      <c r="C31" s="26">
        <v>4</v>
      </c>
      <c r="D31" s="26">
        <v>4</v>
      </c>
      <c r="E31" s="26">
        <v>110</v>
      </c>
      <c r="F31" s="26">
        <v>46</v>
      </c>
      <c r="G31" s="26">
        <v>46</v>
      </c>
      <c r="H31" s="26">
        <v>5</v>
      </c>
      <c r="I31" s="26">
        <v>5</v>
      </c>
      <c r="J31" s="26">
        <v>85</v>
      </c>
      <c r="K31" s="26">
        <v>8700</v>
      </c>
      <c r="L31" s="26">
        <v>1500</v>
      </c>
      <c r="M31" s="26"/>
      <c r="N31" s="26"/>
    </row>
    <row r="32" spans="1:14" ht="15">
      <c r="A32" s="52">
        <v>16</v>
      </c>
      <c r="B32" s="66" t="s">
        <v>251</v>
      </c>
      <c r="C32" s="26">
        <v>5</v>
      </c>
      <c r="D32" s="26">
        <v>5</v>
      </c>
      <c r="E32" s="26">
        <v>104</v>
      </c>
      <c r="F32" s="26">
        <v>45</v>
      </c>
      <c r="G32" s="26">
        <v>45</v>
      </c>
      <c r="H32" s="26">
        <v>11</v>
      </c>
      <c r="I32" s="26">
        <v>11</v>
      </c>
      <c r="J32" s="26">
        <v>15</v>
      </c>
      <c r="K32" s="26">
        <v>12927</v>
      </c>
      <c r="L32" s="26">
        <v>9824</v>
      </c>
      <c r="M32" s="26">
        <v>2</v>
      </c>
      <c r="N32" s="26">
        <v>1216</v>
      </c>
    </row>
    <row r="33" spans="1:14" ht="15">
      <c r="A33" s="52">
        <v>17</v>
      </c>
      <c r="B33" s="66" t="s">
        <v>252</v>
      </c>
      <c r="C33" s="26">
        <v>5</v>
      </c>
      <c r="D33" s="26">
        <v>5</v>
      </c>
      <c r="E33" s="26">
        <v>536</v>
      </c>
      <c r="F33" s="26">
        <v>67</v>
      </c>
      <c r="G33" s="26">
        <v>67</v>
      </c>
      <c r="H33" s="26">
        <v>9</v>
      </c>
      <c r="I33" s="26">
        <v>9</v>
      </c>
      <c r="J33" s="26">
        <v>2511</v>
      </c>
      <c r="K33" s="26">
        <v>2304</v>
      </c>
      <c r="L33" s="26">
        <v>5345</v>
      </c>
      <c r="M33" s="26">
        <v>0</v>
      </c>
      <c r="N33" s="26">
        <v>0</v>
      </c>
    </row>
    <row r="34" spans="1:14" ht="15" customHeight="1">
      <c r="A34" s="171" t="s">
        <v>313</v>
      </c>
      <c r="B34" s="172"/>
      <c r="C34" s="33">
        <f>SUM(C29:C33)</f>
        <v>25</v>
      </c>
      <c r="D34" s="33">
        <f aca="true" t="shared" si="2" ref="D34:N34">SUM(D29:D33)</f>
        <v>21</v>
      </c>
      <c r="E34" s="33">
        <f t="shared" si="2"/>
        <v>1311</v>
      </c>
      <c r="F34" s="33">
        <f t="shared" si="2"/>
        <v>254</v>
      </c>
      <c r="G34" s="33">
        <f t="shared" si="2"/>
        <v>254</v>
      </c>
      <c r="H34" s="33">
        <f t="shared" si="2"/>
        <v>42</v>
      </c>
      <c r="I34" s="33">
        <f t="shared" si="2"/>
        <v>42</v>
      </c>
      <c r="J34" s="33">
        <f t="shared" si="2"/>
        <v>5385</v>
      </c>
      <c r="K34" s="33">
        <f t="shared" si="2"/>
        <v>28966</v>
      </c>
      <c r="L34" s="33">
        <f t="shared" si="2"/>
        <v>21414</v>
      </c>
      <c r="M34" s="33">
        <f t="shared" si="2"/>
        <v>2</v>
      </c>
      <c r="N34" s="33">
        <f t="shared" si="2"/>
        <v>1216</v>
      </c>
    </row>
    <row r="35" spans="1:14" ht="15.75" customHeight="1">
      <c r="A35" s="103" t="s">
        <v>312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</row>
    <row r="36" spans="1:14" ht="15">
      <c r="A36" s="51">
        <v>18</v>
      </c>
      <c r="B36" s="65" t="s">
        <v>253</v>
      </c>
      <c r="C36" s="39">
        <v>5</v>
      </c>
      <c r="D36" s="39">
        <v>5</v>
      </c>
      <c r="E36" s="39">
        <v>55</v>
      </c>
      <c r="F36" s="39">
        <v>32</v>
      </c>
      <c r="G36" s="39">
        <v>32</v>
      </c>
      <c r="H36" s="39">
        <v>6</v>
      </c>
      <c r="I36" s="39">
        <v>6</v>
      </c>
      <c r="J36" s="39">
        <v>80</v>
      </c>
      <c r="K36" s="39">
        <v>4725</v>
      </c>
      <c r="L36" s="39">
        <v>4346</v>
      </c>
      <c r="M36" s="39">
        <v>0</v>
      </c>
      <c r="N36" s="39">
        <v>0</v>
      </c>
    </row>
    <row r="37" spans="1:14" ht="15">
      <c r="A37" s="52">
        <v>19</v>
      </c>
      <c r="B37" s="66" t="s">
        <v>254</v>
      </c>
      <c r="C37" s="26">
        <v>46</v>
      </c>
      <c r="D37" s="26">
        <v>14</v>
      </c>
      <c r="E37" s="26">
        <v>283</v>
      </c>
      <c r="F37" s="26">
        <v>184</v>
      </c>
      <c r="G37" s="26">
        <v>176</v>
      </c>
      <c r="H37" s="26">
        <v>60</v>
      </c>
      <c r="I37" s="26">
        <v>48</v>
      </c>
      <c r="J37" s="26">
        <v>1307</v>
      </c>
      <c r="K37" s="26">
        <v>1320</v>
      </c>
      <c r="L37" s="26">
        <v>1210</v>
      </c>
      <c r="M37" s="26"/>
      <c r="N37" s="26"/>
    </row>
    <row r="38" spans="1:14" ht="15">
      <c r="A38" s="52">
        <v>20</v>
      </c>
      <c r="B38" s="66" t="s">
        <v>255</v>
      </c>
      <c r="C38" s="26">
        <v>4</v>
      </c>
      <c r="D38" s="26">
        <v>4</v>
      </c>
      <c r="E38" s="26">
        <v>12</v>
      </c>
      <c r="F38" s="26">
        <v>66</v>
      </c>
      <c r="G38" s="26">
        <v>66</v>
      </c>
      <c r="H38" s="26">
        <v>11</v>
      </c>
      <c r="I38" s="26">
        <v>11</v>
      </c>
      <c r="J38" s="26">
        <v>35</v>
      </c>
      <c r="K38" s="26">
        <v>1260</v>
      </c>
      <c r="L38" s="26">
        <v>1142</v>
      </c>
      <c r="M38" s="26">
        <v>1</v>
      </c>
      <c r="N38" s="26">
        <v>35</v>
      </c>
    </row>
    <row r="39" spans="1:14" ht="15">
      <c r="A39" s="52">
        <v>21</v>
      </c>
      <c r="B39" s="66" t="s">
        <v>256</v>
      </c>
      <c r="C39" s="26">
        <v>10</v>
      </c>
      <c r="D39" s="26">
        <v>9</v>
      </c>
      <c r="E39" s="26">
        <v>62</v>
      </c>
      <c r="F39" s="26">
        <v>70</v>
      </c>
      <c r="G39" s="26">
        <v>70</v>
      </c>
      <c r="H39" s="26">
        <v>16</v>
      </c>
      <c r="I39" s="26">
        <v>16</v>
      </c>
      <c r="J39" s="26">
        <v>179</v>
      </c>
      <c r="K39" s="26">
        <v>9232</v>
      </c>
      <c r="L39" s="26">
        <v>9232</v>
      </c>
      <c r="M39" s="26" t="s">
        <v>366</v>
      </c>
      <c r="N39" s="26" t="s">
        <v>366</v>
      </c>
    </row>
    <row r="40" spans="1:14" ht="15">
      <c r="A40" s="52">
        <v>22</v>
      </c>
      <c r="B40" s="66" t="s">
        <v>257</v>
      </c>
      <c r="C40" s="26">
        <v>7</v>
      </c>
      <c r="D40" s="26">
        <v>7</v>
      </c>
      <c r="E40" s="26">
        <v>241</v>
      </c>
      <c r="F40" s="26">
        <v>57</v>
      </c>
      <c r="G40" s="26">
        <v>57</v>
      </c>
      <c r="H40" s="26">
        <v>9</v>
      </c>
      <c r="I40" s="26">
        <v>9</v>
      </c>
      <c r="J40" s="26">
        <v>198</v>
      </c>
      <c r="K40" s="26">
        <v>3082</v>
      </c>
      <c r="L40" s="26">
        <v>2027</v>
      </c>
      <c r="M40" s="26">
        <v>0</v>
      </c>
      <c r="N40" s="26">
        <v>0</v>
      </c>
    </row>
    <row r="41" spans="1:14" ht="15">
      <c r="A41" s="52">
        <v>23</v>
      </c>
      <c r="B41" s="66" t="s">
        <v>258</v>
      </c>
      <c r="C41" s="26">
        <v>10</v>
      </c>
      <c r="D41" s="26">
        <v>10</v>
      </c>
      <c r="E41" s="26">
        <v>182</v>
      </c>
      <c r="F41" s="26">
        <v>72</v>
      </c>
      <c r="G41" s="26">
        <v>72</v>
      </c>
      <c r="H41" s="26">
        <v>8</v>
      </c>
      <c r="I41" s="26">
        <v>8</v>
      </c>
      <c r="J41" s="26">
        <v>997</v>
      </c>
      <c r="K41" s="26">
        <v>15787</v>
      </c>
      <c r="L41" s="26">
        <v>7708</v>
      </c>
      <c r="M41" s="26">
        <v>0</v>
      </c>
      <c r="N41" s="26">
        <v>0</v>
      </c>
    </row>
    <row r="42" spans="1:14" ht="15">
      <c r="A42" s="52">
        <v>24</v>
      </c>
      <c r="B42" s="66" t="s">
        <v>259</v>
      </c>
      <c r="C42" s="26">
        <v>3</v>
      </c>
      <c r="D42" s="26">
        <v>3</v>
      </c>
      <c r="E42" s="26">
        <v>25</v>
      </c>
      <c r="F42" s="26">
        <v>35</v>
      </c>
      <c r="G42" s="26">
        <v>35</v>
      </c>
      <c r="H42" s="26">
        <v>5</v>
      </c>
      <c r="I42" s="26">
        <v>5</v>
      </c>
      <c r="J42" s="26">
        <v>112</v>
      </c>
      <c r="K42" s="26">
        <v>734</v>
      </c>
      <c r="L42" s="26">
        <v>734</v>
      </c>
      <c r="M42" s="26"/>
      <c r="N42" s="26"/>
    </row>
    <row r="43" spans="1:14" ht="15">
      <c r="A43" s="52">
        <v>25</v>
      </c>
      <c r="B43" s="66" t="s">
        <v>260</v>
      </c>
      <c r="C43" s="26">
        <v>2</v>
      </c>
      <c r="D43" s="26">
        <v>4</v>
      </c>
      <c r="E43" s="26">
        <v>37</v>
      </c>
      <c r="F43" s="26">
        <v>51</v>
      </c>
      <c r="G43" s="26">
        <v>51</v>
      </c>
      <c r="H43" s="26">
        <v>6</v>
      </c>
      <c r="I43" s="26">
        <v>6</v>
      </c>
      <c r="J43" s="26">
        <v>194</v>
      </c>
      <c r="K43" s="26">
        <v>792</v>
      </c>
      <c r="L43" s="26">
        <v>298</v>
      </c>
      <c r="M43" s="26">
        <v>0</v>
      </c>
      <c r="N43" s="26">
        <v>0</v>
      </c>
    </row>
    <row r="44" spans="1:14" ht="15" customHeight="1">
      <c r="A44" s="171" t="s">
        <v>313</v>
      </c>
      <c r="B44" s="172"/>
      <c r="C44" s="33">
        <f>SUM(C36:C43)</f>
        <v>87</v>
      </c>
      <c r="D44" s="33">
        <f aca="true" t="shared" si="3" ref="D44:N44">SUM(D36:D43)</f>
        <v>56</v>
      </c>
      <c r="E44" s="33">
        <f t="shared" si="3"/>
        <v>897</v>
      </c>
      <c r="F44" s="33">
        <f t="shared" si="3"/>
        <v>567</v>
      </c>
      <c r="G44" s="33">
        <f t="shared" si="3"/>
        <v>559</v>
      </c>
      <c r="H44" s="33">
        <f t="shared" si="3"/>
        <v>121</v>
      </c>
      <c r="I44" s="33">
        <f t="shared" si="3"/>
        <v>109</v>
      </c>
      <c r="J44" s="33">
        <f t="shared" si="3"/>
        <v>3102</v>
      </c>
      <c r="K44" s="33">
        <f t="shared" si="3"/>
        <v>36932</v>
      </c>
      <c r="L44" s="33">
        <f t="shared" si="3"/>
        <v>26697</v>
      </c>
      <c r="M44" s="33">
        <f t="shared" si="3"/>
        <v>1</v>
      </c>
      <c r="N44" s="33">
        <f t="shared" si="3"/>
        <v>35</v>
      </c>
    </row>
    <row r="45" spans="1:14" ht="15.75" customHeight="1">
      <c r="A45" s="103" t="s">
        <v>311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</row>
    <row r="46" spans="1:14" ht="15">
      <c r="A46" s="51">
        <v>26</v>
      </c>
      <c r="B46" s="65" t="s">
        <v>261</v>
      </c>
      <c r="C46" s="39">
        <v>15</v>
      </c>
      <c r="D46" s="39">
        <v>7</v>
      </c>
      <c r="E46" s="39">
        <v>14</v>
      </c>
      <c r="F46" s="39">
        <v>106</v>
      </c>
      <c r="G46" s="39">
        <v>91</v>
      </c>
      <c r="H46" s="39">
        <v>7</v>
      </c>
      <c r="I46" s="39">
        <v>7</v>
      </c>
      <c r="J46" s="39">
        <v>13</v>
      </c>
      <c r="K46" s="39">
        <v>1982</v>
      </c>
      <c r="L46" s="39">
        <v>1388</v>
      </c>
      <c r="M46" s="39">
        <v>0</v>
      </c>
      <c r="N46" s="39">
        <v>0</v>
      </c>
    </row>
    <row r="47" spans="1:14" ht="15">
      <c r="A47" s="52">
        <v>27</v>
      </c>
      <c r="B47" s="66" t="s">
        <v>262</v>
      </c>
      <c r="C47" s="26">
        <v>6</v>
      </c>
      <c r="D47" s="26">
        <v>6</v>
      </c>
      <c r="E47" s="26">
        <v>1328</v>
      </c>
      <c r="F47" s="26">
        <v>92</v>
      </c>
      <c r="G47" s="26">
        <v>92</v>
      </c>
      <c r="H47" s="26">
        <v>13</v>
      </c>
      <c r="I47" s="26">
        <v>13</v>
      </c>
      <c r="J47" s="26">
        <v>140</v>
      </c>
      <c r="K47" s="26">
        <v>1318</v>
      </c>
      <c r="L47" s="26">
        <v>1289</v>
      </c>
      <c r="M47" s="26">
        <v>2</v>
      </c>
      <c r="N47" s="26">
        <v>600</v>
      </c>
    </row>
    <row r="48" spans="1:14" ht="15">
      <c r="A48" s="52">
        <v>28</v>
      </c>
      <c r="B48" s="66" t="s">
        <v>263</v>
      </c>
      <c r="C48" s="26">
        <v>5</v>
      </c>
      <c r="D48" s="26">
        <v>5</v>
      </c>
      <c r="E48" s="26">
        <v>3</v>
      </c>
      <c r="F48" s="26">
        <v>43</v>
      </c>
      <c r="G48" s="26">
        <v>43</v>
      </c>
      <c r="H48" s="26">
        <v>5</v>
      </c>
      <c r="I48" s="26">
        <v>5</v>
      </c>
      <c r="J48" s="26">
        <v>2</v>
      </c>
      <c r="K48" s="26">
        <v>2250</v>
      </c>
      <c r="L48" s="26">
        <v>2100</v>
      </c>
      <c r="M48" s="26">
        <v>0</v>
      </c>
      <c r="N48" s="26">
        <v>0</v>
      </c>
    </row>
    <row r="49" spans="1:14" ht="15">
      <c r="A49" s="52">
        <v>29</v>
      </c>
      <c r="B49" s="66" t="s">
        <v>264</v>
      </c>
      <c r="C49" s="26">
        <v>5</v>
      </c>
      <c r="D49" s="26">
        <v>5</v>
      </c>
      <c r="E49" s="26">
        <v>3</v>
      </c>
      <c r="F49" s="26">
        <v>46</v>
      </c>
      <c r="G49" s="26">
        <v>46</v>
      </c>
      <c r="H49" s="26">
        <v>1</v>
      </c>
      <c r="I49" s="26">
        <v>1</v>
      </c>
      <c r="J49" s="26">
        <v>1</v>
      </c>
      <c r="K49" s="26">
        <v>2500</v>
      </c>
      <c r="L49" s="26">
        <v>131</v>
      </c>
      <c r="M49" s="26"/>
      <c r="N49" s="26"/>
    </row>
    <row r="50" spans="1:14" ht="15">
      <c r="A50" s="52">
        <v>30</v>
      </c>
      <c r="B50" s="66" t="s">
        <v>265</v>
      </c>
      <c r="C50" s="26">
        <v>4</v>
      </c>
      <c r="D50" s="26">
        <v>3</v>
      </c>
      <c r="E50" s="26">
        <v>7</v>
      </c>
      <c r="F50" s="26">
        <v>40</v>
      </c>
      <c r="G50" s="26">
        <v>32</v>
      </c>
      <c r="H50" s="26">
        <v>1</v>
      </c>
      <c r="I50" s="26">
        <v>1</v>
      </c>
      <c r="J50" s="26"/>
      <c r="K50" s="26"/>
      <c r="L50" s="26">
        <v>2318</v>
      </c>
      <c r="M50" s="26">
        <v>1970</v>
      </c>
      <c r="N50" s="26"/>
    </row>
    <row r="51" spans="1:14" ht="15">
      <c r="A51" s="52">
        <v>31</v>
      </c>
      <c r="B51" s="66" t="s">
        <v>266</v>
      </c>
      <c r="C51" s="26">
        <v>9</v>
      </c>
      <c r="D51" s="26">
        <v>9</v>
      </c>
      <c r="E51" s="26">
        <v>105</v>
      </c>
      <c r="F51" s="26">
        <v>42</v>
      </c>
      <c r="G51" s="26">
        <v>42</v>
      </c>
      <c r="H51" s="26">
        <v>15</v>
      </c>
      <c r="I51" s="26">
        <v>15</v>
      </c>
      <c r="J51" s="26">
        <v>72</v>
      </c>
      <c r="K51" s="26">
        <v>1221</v>
      </c>
      <c r="L51" s="26">
        <v>502</v>
      </c>
      <c r="M51" s="26">
        <v>0</v>
      </c>
      <c r="N51" s="26">
        <v>0</v>
      </c>
    </row>
    <row r="52" spans="1:14" ht="15" customHeight="1">
      <c r="A52" s="171" t="s">
        <v>313</v>
      </c>
      <c r="B52" s="172"/>
      <c r="C52" s="33">
        <f>SUM(C46:C51)</f>
        <v>44</v>
      </c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</row>
    <row r="53" spans="1:14" ht="15.75" customHeight="1">
      <c r="A53" s="103" t="s">
        <v>310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</row>
    <row r="54" spans="1:14" ht="15">
      <c r="A54" s="51">
        <v>32</v>
      </c>
      <c r="B54" s="65" t="s">
        <v>267</v>
      </c>
      <c r="C54" s="39">
        <v>6</v>
      </c>
      <c r="D54" s="39">
        <v>6</v>
      </c>
      <c r="E54" s="39">
        <v>40</v>
      </c>
      <c r="F54" s="39">
        <v>30</v>
      </c>
      <c r="G54" s="39">
        <v>29</v>
      </c>
      <c r="H54" s="39">
        <v>26</v>
      </c>
      <c r="I54" s="39">
        <v>26</v>
      </c>
      <c r="J54" s="39">
        <v>2135</v>
      </c>
      <c r="K54" s="39">
        <v>3346</v>
      </c>
      <c r="L54" s="39">
        <v>2470</v>
      </c>
      <c r="M54" s="39">
        <v>0</v>
      </c>
      <c r="N54" s="39">
        <v>0</v>
      </c>
    </row>
    <row r="55" spans="1:14" ht="15">
      <c r="A55" s="52">
        <v>33</v>
      </c>
      <c r="B55" s="66" t="s">
        <v>268</v>
      </c>
      <c r="C55" s="26">
        <v>1</v>
      </c>
      <c r="D55" s="26">
        <v>1</v>
      </c>
      <c r="E55" s="26">
        <v>3</v>
      </c>
      <c r="F55" s="26">
        <v>51</v>
      </c>
      <c r="G55" s="26">
        <v>51</v>
      </c>
      <c r="H55" s="26">
        <v>9</v>
      </c>
      <c r="I55" s="26">
        <v>9</v>
      </c>
      <c r="J55" s="26">
        <v>199</v>
      </c>
      <c r="K55" s="26">
        <v>11461</v>
      </c>
      <c r="L55" s="26">
        <v>7850</v>
      </c>
      <c r="M55" s="26">
        <v>1</v>
      </c>
      <c r="N55" s="26">
        <v>50</v>
      </c>
    </row>
    <row r="56" spans="1:14" ht="15">
      <c r="A56" s="52">
        <v>34</v>
      </c>
      <c r="B56" s="66" t="s">
        <v>269</v>
      </c>
      <c r="C56" s="26">
        <v>5</v>
      </c>
      <c r="D56" s="26">
        <v>5</v>
      </c>
      <c r="E56" s="26">
        <v>20</v>
      </c>
      <c r="F56" s="26">
        <v>45</v>
      </c>
      <c r="G56" s="26">
        <v>45</v>
      </c>
      <c r="H56" s="26">
        <v>7</v>
      </c>
      <c r="I56" s="26">
        <v>7</v>
      </c>
      <c r="J56" s="26">
        <v>20</v>
      </c>
      <c r="K56" s="26" t="s">
        <v>387</v>
      </c>
      <c r="L56" s="26">
        <v>176</v>
      </c>
      <c r="M56" s="26">
        <v>6</v>
      </c>
      <c r="N56" s="26">
        <v>2550</v>
      </c>
    </row>
    <row r="57" spans="1:14" ht="15">
      <c r="A57" s="52">
        <v>35</v>
      </c>
      <c r="B57" s="66" t="s">
        <v>270</v>
      </c>
      <c r="C57" s="26">
        <v>3</v>
      </c>
      <c r="D57" s="26">
        <v>3</v>
      </c>
      <c r="E57" s="26">
        <v>13</v>
      </c>
      <c r="F57" s="26">
        <v>34</v>
      </c>
      <c r="G57" s="26">
        <v>32</v>
      </c>
      <c r="H57" s="26">
        <v>4</v>
      </c>
      <c r="I57" s="26">
        <v>4</v>
      </c>
      <c r="J57" s="26">
        <v>28</v>
      </c>
      <c r="K57" s="26">
        <v>397</v>
      </c>
      <c r="L57" s="26">
        <v>397</v>
      </c>
      <c r="M57" s="26">
        <v>0</v>
      </c>
      <c r="N57" s="26">
        <v>0</v>
      </c>
    </row>
    <row r="58" spans="1:14" ht="15">
      <c r="A58" s="52">
        <v>36</v>
      </c>
      <c r="B58" s="66" t="s">
        <v>271</v>
      </c>
      <c r="C58" s="26">
        <v>5</v>
      </c>
      <c r="D58" s="26">
        <v>5</v>
      </c>
      <c r="E58" s="26">
        <v>20</v>
      </c>
      <c r="F58" s="26">
        <v>39</v>
      </c>
      <c r="G58" s="26">
        <v>39</v>
      </c>
      <c r="H58" s="26">
        <v>8</v>
      </c>
      <c r="I58" s="26">
        <v>8</v>
      </c>
      <c r="J58" s="26">
        <v>50</v>
      </c>
      <c r="K58" s="26">
        <v>1349</v>
      </c>
      <c r="L58" s="26">
        <v>8</v>
      </c>
      <c r="M58" s="26">
        <v>0</v>
      </c>
      <c r="N58" s="26">
        <v>0</v>
      </c>
    </row>
    <row r="59" spans="1:14" ht="15">
      <c r="A59" s="52">
        <v>37</v>
      </c>
      <c r="B59" s="66" t="s">
        <v>272</v>
      </c>
      <c r="C59" s="26">
        <v>6</v>
      </c>
      <c r="D59" s="26">
        <v>2</v>
      </c>
      <c r="E59" s="26">
        <v>1</v>
      </c>
      <c r="F59" s="26">
        <v>22</v>
      </c>
      <c r="G59" s="26">
        <v>22</v>
      </c>
      <c r="H59" s="26">
        <v>2</v>
      </c>
      <c r="I59" s="26">
        <v>1</v>
      </c>
      <c r="J59" s="26">
        <v>1</v>
      </c>
      <c r="K59" s="26">
        <v>4195</v>
      </c>
      <c r="L59" s="26">
        <v>2233</v>
      </c>
      <c r="M59" s="26">
        <v>9</v>
      </c>
      <c r="N59" s="26">
        <v>240</v>
      </c>
    </row>
    <row r="60" spans="1:14" ht="15">
      <c r="A60" s="52">
        <v>38</v>
      </c>
      <c r="B60" s="66" t="s">
        <v>273</v>
      </c>
      <c r="C60" s="26">
        <v>2</v>
      </c>
      <c r="D60" s="26">
        <v>2</v>
      </c>
      <c r="E60" s="26">
        <v>10</v>
      </c>
      <c r="F60" s="26">
        <v>52</v>
      </c>
      <c r="G60" s="26">
        <v>52</v>
      </c>
      <c r="H60" s="26">
        <v>6</v>
      </c>
      <c r="I60" s="26">
        <v>6</v>
      </c>
      <c r="J60" s="26">
        <v>112</v>
      </c>
      <c r="K60" s="26">
        <v>7580</v>
      </c>
      <c r="L60" s="26">
        <v>3450</v>
      </c>
      <c r="M60" s="26">
        <v>0</v>
      </c>
      <c r="N60" s="26">
        <v>0</v>
      </c>
    </row>
    <row r="61" spans="1:14" ht="15" customHeight="1">
      <c r="A61" s="171" t="s">
        <v>313</v>
      </c>
      <c r="B61" s="172"/>
      <c r="C61" s="33">
        <f>SUM(C54:C60)</f>
        <v>28</v>
      </c>
      <c r="D61" s="33">
        <f aca="true" t="shared" si="4" ref="D61:N61">SUM(D54:D60)</f>
        <v>24</v>
      </c>
      <c r="E61" s="33">
        <f t="shared" si="4"/>
        <v>107</v>
      </c>
      <c r="F61" s="33">
        <f t="shared" si="4"/>
        <v>273</v>
      </c>
      <c r="G61" s="33">
        <f t="shared" si="4"/>
        <v>270</v>
      </c>
      <c r="H61" s="33">
        <f t="shared" si="4"/>
        <v>62</v>
      </c>
      <c r="I61" s="33">
        <f t="shared" si="4"/>
        <v>61</v>
      </c>
      <c r="J61" s="33">
        <f t="shared" si="4"/>
        <v>2545</v>
      </c>
      <c r="K61" s="33">
        <f t="shared" si="4"/>
        <v>28328</v>
      </c>
      <c r="L61" s="33">
        <f t="shared" si="4"/>
        <v>16584</v>
      </c>
      <c r="M61" s="33">
        <f t="shared" si="4"/>
        <v>16</v>
      </c>
      <c r="N61" s="33">
        <f t="shared" si="4"/>
        <v>2840</v>
      </c>
    </row>
    <row r="62" spans="1:14" ht="15.75" customHeight="1">
      <c r="A62" s="103" t="s">
        <v>309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</row>
    <row r="63" spans="1:14" ht="15">
      <c r="A63" s="51">
        <v>39</v>
      </c>
      <c r="B63" s="65" t="s">
        <v>274</v>
      </c>
      <c r="C63" s="39">
        <v>12</v>
      </c>
      <c r="D63" s="39">
        <v>12</v>
      </c>
      <c r="E63" s="39">
        <v>144</v>
      </c>
      <c r="F63" s="39">
        <v>68</v>
      </c>
      <c r="G63" s="39">
        <v>68</v>
      </c>
      <c r="H63" s="39">
        <v>5</v>
      </c>
      <c r="I63" s="39">
        <v>5</v>
      </c>
      <c r="J63" s="39">
        <v>183</v>
      </c>
      <c r="K63" s="39">
        <v>5184</v>
      </c>
      <c r="L63" s="39">
        <v>2303</v>
      </c>
      <c r="M63" s="39">
        <v>4</v>
      </c>
      <c r="N63" s="39">
        <v>550</v>
      </c>
    </row>
    <row r="64" spans="1:14" ht="15">
      <c r="A64" s="52">
        <v>40</v>
      </c>
      <c r="B64" s="66" t="s">
        <v>275</v>
      </c>
      <c r="C64" s="26">
        <v>2</v>
      </c>
      <c r="D64" s="26">
        <v>2</v>
      </c>
      <c r="E64" s="26">
        <v>12</v>
      </c>
      <c r="F64" s="26">
        <v>23</v>
      </c>
      <c r="G64" s="26">
        <v>23</v>
      </c>
      <c r="H64" s="26">
        <v>0</v>
      </c>
      <c r="I64" s="26">
        <v>0</v>
      </c>
      <c r="J64" s="26">
        <v>0</v>
      </c>
      <c r="K64" s="26">
        <v>1678</v>
      </c>
      <c r="L64" s="26">
        <v>871</v>
      </c>
      <c r="M64" s="26">
        <v>1</v>
      </c>
      <c r="N64" s="26">
        <v>50</v>
      </c>
    </row>
    <row r="65" spans="1:14" ht="15">
      <c r="A65" s="52">
        <v>41</v>
      </c>
      <c r="B65" s="66" t="s">
        <v>276</v>
      </c>
      <c r="C65" s="26">
        <v>2</v>
      </c>
      <c r="D65" s="26">
        <v>2</v>
      </c>
      <c r="E65" s="26">
        <v>37</v>
      </c>
      <c r="F65" s="26">
        <v>60</v>
      </c>
      <c r="G65" s="26">
        <v>60</v>
      </c>
      <c r="H65" s="26">
        <v>7</v>
      </c>
      <c r="I65" s="26">
        <v>7</v>
      </c>
      <c r="J65" s="26">
        <v>420</v>
      </c>
      <c r="K65" s="26">
        <v>1689</v>
      </c>
      <c r="L65" s="26">
        <v>582</v>
      </c>
      <c r="M65" s="26"/>
      <c r="N65" s="26">
        <v>300</v>
      </c>
    </row>
    <row r="66" spans="1:14" ht="15">
      <c r="A66" s="52">
        <v>42</v>
      </c>
      <c r="B66" s="66" t="s">
        <v>277</v>
      </c>
      <c r="C66" s="26">
        <v>4</v>
      </c>
      <c r="D66" s="26">
        <v>4</v>
      </c>
      <c r="E66" s="26">
        <v>1064</v>
      </c>
      <c r="F66" s="26">
        <v>44</v>
      </c>
      <c r="G66" s="26">
        <v>44</v>
      </c>
      <c r="H66" s="26">
        <v>2</v>
      </c>
      <c r="I66" s="26">
        <v>2</v>
      </c>
      <c r="J66" s="26"/>
      <c r="K66" s="26">
        <v>5470</v>
      </c>
      <c r="L66" s="26">
        <v>1690</v>
      </c>
      <c r="M66" s="26">
        <v>1</v>
      </c>
      <c r="N66" s="26">
        <v>55</v>
      </c>
    </row>
    <row r="67" spans="1:14" ht="15">
      <c r="A67" s="52">
        <v>43</v>
      </c>
      <c r="B67" s="66" t="s">
        <v>278</v>
      </c>
      <c r="C67" s="26">
        <v>4</v>
      </c>
      <c r="D67" s="26">
        <v>2</v>
      </c>
      <c r="E67" s="26">
        <v>2</v>
      </c>
      <c r="F67" s="26">
        <v>26</v>
      </c>
      <c r="G67" s="26">
        <v>26</v>
      </c>
      <c r="H67" s="26">
        <v>2</v>
      </c>
      <c r="I67" s="26">
        <v>2</v>
      </c>
      <c r="J67" s="26">
        <v>1</v>
      </c>
      <c r="K67" s="26">
        <v>250</v>
      </c>
      <c r="L67" s="26">
        <v>250</v>
      </c>
      <c r="M67" s="26">
        <v>4</v>
      </c>
      <c r="N67" s="26">
        <v>250</v>
      </c>
    </row>
    <row r="68" spans="1:14" ht="15" customHeight="1">
      <c r="A68" s="171" t="s">
        <v>313</v>
      </c>
      <c r="B68" s="172"/>
      <c r="C68" s="33">
        <f>SUM(C63:C67)</f>
        <v>24</v>
      </c>
      <c r="D68" s="33">
        <f aca="true" t="shared" si="5" ref="D68:N68">SUM(D63:D67)</f>
        <v>22</v>
      </c>
      <c r="E68" s="33">
        <f t="shared" si="5"/>
        <v>1259</v>
      </c>
      <c r="F68" s="33">
        <f t="shared" si="5"/>
        <v>221</v>
      </c>
      <c r="G68" s="33">
        <f t="shared" si="5"/>
        <v>221</v>
      </c>
      <c r="H68" s="33">
        <f t="shared" si="5"/>
        <v>16</v>
      </c>
      <c r="I68" s="33">
        <f t="shared" si="5"/>
        <v>16</v>
      </c>
      <c r="J68" s="33">
        <f t="shared" si="5"/>
        <v>604</v>
      </c>
      <c r="K68" s="33">
        <f t="shared" si="5"/>
        <v>14271</v>
      </c>
      <c r="L68" s="33">
        <f t="shared" si="5"/>
        <v>5696</v>
      </c>
      <c r="M68" s="33">
        <f t="shared" si="5"/>
        <v>10</v>
      </c>
      <c r="N68" s="33">
        <f t="shared" si="5"/>
        <v>1205</v>
      </c>
    </row>
    <row r="69" spans="1:14" ht="15.75" customHeight="1">
      <c r="A69" s="103" t="s">
        <v>307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</row>
    <row r="70" spans="1:14" ht="15">
      <c r="A70" s="51">
        <v>44</v>
      </c>
      <c r="B70" s="65" t="s">
        <v>279</v>
      </c>
      <c r="C70" s="39">
        <v>3</v>
      </c>
      <c r="D70" s="39">
        <v>2</v>
      </c>
      <c r="E70" s="39">
        <v>1526</v>
      </c>
      <c r="F70" s="39">
        <v>34</v>
      </c>
      <c r="G70" s="39">
        <v>34</v>
      </c>
      <c r="H70" s="39">
        <v>2</v>
      </c>
      <c r="I70" s="39">
        <v>2</v>
      </c>
      <c r="J70" s="39">
        <v>1700</v>
      </c>
      <c r="K70" s="39"/>
      <c r="L70" s="39">
        <v>444</v>
      </c>
      <c r="M70" s="39">
        <v>0</v>
      </c>
      <c r="N70" s="39">
        <v>0</v>
      </c>
    </row>
    <row r="71" spans="1:14" ht="15">
      <c r="A71" s="52">
        <v>45</v>
      </c>
      <c r="B71" s="66" t="s">
        <v>280</v>
      </c>
      <c r="C71" s="26">
        <v>4</v>
      </c>
      <c r="D71" s="26">
        <v>4</v>
      </c>
      <c r="E71" s="26">
        <v>9</v>
      </c>
      <c r="F71" s="26">
        <v>40</v>
      </c>
      <c r="G71" s="26">
        <v>40</v>
      </c>
      <c r="H71" s="26">
        <v>2</v>
      </c>
      <c r="I71" s="26">
        <v>2</v>
      </c>
      <c r="J71" s="26">
        <v>4</v>
      </c>
      <c r="K71" s="26">
        <v>1524</v>
      </c>
      <c r="L71" s="26">
        <v>1524</v>
      </c>
      <c r="M71" s="26"/>
      <c r="N71" s="26"/>
    </row>
    <row r="72" spans="1:14" ht="15">
      <c r="A72" s="52">
        <v>46</v>
      </c>
      <c r="B72" s="66" t="s">
        <v>281</v>
      </c>
      <c r="C72" s="26">
        <v>17</v>
      </c>
      <c r="D72" s="26">
        <v>23</v>
      </c>
      <c r="E72" s="26">
        <v>32</v>
      </c>
      <c r="F72" s="26">
        <v>29</v>
      </c>
      <c r="G72" s="26">
        <v>29</v>
      </c>
      <c r="H72" s="26">
        <v>8</v>
      </c>
      <c r="I72" s="26">
        <v>5</v>
      </c>
      <c r="J72" s="26">
        <v>153</v>
      </c>
      <c r="K72" s="26">
        <v>1666</v>
      </c>
      <c r="L72" s="26">
        <v>1752</v>
      </c>
      <c r="M72" s="26"/>
      <c r="N72" s="26"/>
    </row>
    <row r="73" spans="1:14" ht="15">
      <c r="A73" s="52">
        <v>47</v>
      </c>
      <c r="B73" s="66" t="s">
        <v>282</v>
      </c>
      <c r="C73" s="26">
        <v>3</v>
      </c>
      <c r="D73" s="26">
        <v>3</v>
      </c>
      <c r="E73" s="26">
        <v>5</v>
      </c>
      <c r="F73" s="26">
        <v>33</v>
      </c>
      <c r="G73" s="26">
        <v>33</v>
      </c>
      <c r="H73" s="26">
        <v>6</v>
      </c>
      <c r="I73" s="26">
        <v>6</v>
      </c>
      <c r="J73" s="26">
        <v>21</v>
      </c>
      <c r="K73" s="26">
        <v>1692</v>
      </c>
      <c r="L73" s="26">
        <v>1692</v>
      </c>
      <c r="M73" s="26">
        <v>0</v>
      </c>
      <c r="N73" s="26">
        <v>0</v>
      </c>
    </row>
    <row r="74" spans="1:14" ht="15">
      <c r="A74" s="52">
        <v>48</v>
      </c>
      <c r="B74" s="66" t="s">
        <v>283</v>
      </c>
      <c r="C74" s="26">
        <v>46</v>
      </c>
      <c r="D74" s="26">
        <v>46</v>
      </c>
      <c r="E74" s="26">
        <v>9653</v>
      </c>
      <c r="F74" s="26">
        <v>175</v>
      </c>
      <c r="G74" s="26">
        <v>172</v>
      </c>
      <c r="H74" s="26">
        <v>84</v>
      </c>
      <c r="I74" s="26">
        <v>54</v>
      </c>
      <c r="J74" s="26">
        <v>10813</v>
      </c>
      <c r="K74" s="26">
        <v>17654</v>
      </c>
      <c r="L74" s="26">
        <v>17343</v>
      </c>
      <c r="M74" s="26"/>
      <c r="N74" s="26"/>
    </row>
    <row r="75" spans="1:14" ht="15">
      <c r="A75" s="52">
        <v>49</v>
      </c>
      <c r="B75" s="66" t="s">
        <v>284</v>
      </c>
      <c r="C75" s="26"/>
      <c r="D75" s="26"/>
      <c r="E75" s="26"/>
      <c r="F75" s="26">
        <v>26</v>
      </c>
      <c r="G75" s="26">
        <v>26</v>
      </c>
      <c r="H75" s="26">
        <v>2</v>
      </c>
      <c r="I75" s="26">
        <v>2</v>
      </c>
      <c r="J75" s="26">
        <v>52</v>
      </c>
      <c r="K75" s="26">
        <v>23148</v>
      </c>
      <c r="L75" s="26">
        <v>20403</v>
      </c>
      <c r="M75" s="26">
        <v>0</v>
      </c>
      <c r="N75" s="26">
        <v>0</v>
      </c>
    </row>
    <row r="76" spans="1:14" ht="15">
      <c r="A76" s="52">
        <v>50</v>
      </c>
      <c r="B76" s="66" t="s">
        <v>285</v>
      </c>
      <c r="C76" s="26">
        <v>5</v>
      </c>
      <c r="D76" s="26">
        <v>5</v>
      </c>
      <c r="E76" s="26">
        <v>83</v>
      </c>
      <c r="F76" s="26">
        <v>68</v>
      </c>
      <c r="G76" s="26">
        <v>68</v>
      </c>
      <c r="H76" s="26">
        <v>9</v>
      </c>
      <c r="I76" s="26">
        <v>9</v>
      </c>
      <c r="J76" s="26">
        <v>64</v>
      </c>
      <c r="K76" s="26">
        <v>1470</v>
      </c>
      <c r="L76" s="26">
        <v>770</v>
      </c>
      <c r="M76" s="26">
        <v>1</v>
      </c>
      <c r="N76" s="26">
        <v>100</v>
      </c>
    </row>
    <row r="77" spans="1:14" ht="15" customHeight="1">
      <c r="A77" s="171" t="s">
        <v>313</v>
      </c>
      <c r="B77" s="172"/>
      <c r="C77" s="33">
        <f>SUM(C70:C76)</f>
        <v>78</v>
      </c>
      <c r="D77" s="33">
        <f aca="true" t="shared" si="6" ref="D77:N77">SUM(D70:D76)</f>
        <v>83</v>
      </c>
      <c r="E77" s="33">
        <f t="shared" si="6"/>
        <v>11308</v>
      </c>
      <c r="F77" s="33">
        <f t="shared" si="6"/>
        <v>405</v>
      </c>
      <c r="G77" s="33">
        <f t="shared" si="6"/>
        <v>402</v>
      </c>
      <c r="H77" s="33">
        <f t="shared" si="6"/>
        <v>113</v>
      </c>
      <c r="I77" s="33">
        <f t="shared" si="6"/>
        <v>80</v>
      </c>
      <c r="J77" s="33">
        <f t="shared" si="6"/>
        <v>12807</v>
      </c>
      <c r="K77" s="33">
        <f t="shared" si="6"/>
        <v>47154</v>
      </c>
      <c r="L77" s="33">
        <f t="shared" si="6"/>
        <v>43928</v>
      </c>
      <c r="M77" s="33">
        <f t="shared" si="6"/>
        <v>1</v>
      </c>
      <c r="N77" s="33">
        <f t="shared" si="6"/>
        <v>100</v>
      </c>
    </row>
    <row r="78" spans="1:14" ht="15.75" customHeight="1">
      <c r="A78" s="103" t="s">
        <v>305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</row>
    <row r="79" spans="1:14" ht="15">
      <c r="A79" s="51">
        <v>51</v>
      </c>
      <c r="B79" s="65" t="s">
        <v>286</v>
      </c>
      <c r="C79" s="39">
        <v>3</v>
      </c>
      <c r="D79" s="39">
        <v>3</v>
      </c>
      <c r="E79" s="39">
        <v>3817</v>
      </c>
      <c r="F79" s="39">
        <v>19</v>
      </c>
      <c r="G79" s="39">
        <v>19</v>
      </c>
      <c r="H79" s="39">
        <v>4</v>
      </c>
      <c r="I79" s="39">
        <v>3</v>
      </c>
      <c r="J79" s="39">
        <v>175</v>
      </c>
      <c r="K79" s="39">
        <v>6152</v>
      </c>
      <c r="L79" s="39">
        <v>1736</v>
      </c>
      <c r="M79" s="39"/>
      <c r="N79" s="39"/>
    </row>
    <row r="80" spans="1:14" ht="15">
      <c r="A80" s="52">
        <v>52</v>
      </c>
      <c r="B80" s="66" t="s">
        <v>287</v>
      </c>
      <c r="C80" s="26">
        <v>3</v>
      </c>
      <c r="D80" s="26">
        <v>3</v>
      </c>
      <c r="E80" s="26">
        <v>0</v>
      </c>
      <c r="F80" s="26">
        <v>31</v>
      </c>
      <c r="G80" s="26">
        <v>31</v>
      </c>
      <c r="H80" s="26">
        <v>5</v>
      </c>
      <c r="I80" s="26">
        <v>5</v>
      </c>
      <c r="J80" s="26">
        <v>10</v>
      </c>
      <c r="K80" s="26">
        <v>6132</v>
      </c>
      <c r="L80" s="26">
        <v>4156</v>
      </c>
      <c r="M80" s="26">
        <v>0</v>
      </c>
      <c r="N80" s="26">
        <v>0</v>
      </c>
    </row>
    <row r="81" spans="1:14" ht="15">
      <c r="A81" s="52">
        <v>53</v>
      </c>
      <c r="B81" s="66" t="s">
        <v>288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</row>
    <row r="82" spans="1:14" ht="15">
      <c r="A82" s="52">
        <v>54</v>
      </c>
      <c r="B82" s="66" t="s">
        <v>289</v>
      </c>
      <c r="C82" s="26">
        <v>3</v>
      </c>
      <c r="D82" s="26">
        <v>3</v>
      </c>
      <c r="E82" s="26">
        <v>675</v>
      </c>
      <c r="F82" s="26">
        <v>49</v>
      </c>
      <c r="G82" s="26">
        <v>49</v>
      </c>
      <c r="H82" s="26">
        <v>1</v>
      </c>
      <c r="I82" s="26">
        <v>1</v>
      </c>
      <c r="J82" s="26">
        <v>17</v>
      </c>
      <c r="K82" s="26">
        <v>6548</v>
      </c>
      <c r="L82" s="26">
        <v>5844</v>
      </c>
      <c r="M82" s="26"/>
      <c r="N82" s="26"/>
    </row>
    <row r="83" spans="1:14" ht="15">
      <c r="A83" s="52">
        <v>55</v>
      </c>
      <c r="B83" s="66" t="s">
        <v>290</v>
      </c>
      <c r="C83" s="26">
        <v>7</v>
      </c>
      <c r="D83" s="26">
        <v>35</v>
      </c>
      <c r="E83" s="26">
        <v>1528</v>
      </c>
      <c r="F83" s="26">
        <v>55</v>
      </c>
      <c r="G83" s="26">
        <v>55</v>
      </c>
      <c r="H83" s="26">
        <v>5</v>
      </c>
      <c r="I83" s="26">
        <v>5</v>
      </c>
      <c r="J83" s="26">
        <v>252</v>
      </c>
      <c r="K83" s="26">
        <v>5485</v>
      </c>
      <c r="L83" s="26">
        <v>285</v>
      </c>
      <c r="M83" s="26">
        <v>0</v>
      </c>
      <c r="N83" s="26">
        <v>0</v>
      </c>
    </row>
    <row r="84" spans="1:14" ht="15">
      <c r="A84" s="52">
        <v>56</v>
      </c>
      <c r="B84" s="66" t="s">
        <v>291</v>
      </c>
      <c r="C84" s="26">
        <v>40</v>
      </c>
      <c r="D84" s="26">
        <v>40</v>
      </c>
      <c r="E84" s="26">
        <v>34</v>
      </c>
      <c r="F84" s="26">
        <v>24</v>
      </c>
      <c r="G84" s="26">
        <v>711</v>
      </c>
      <c r="H84" s="26">
        <v>10</v>
      </c>
      <c r="I84" s="26">
        <v>10</v>
      </c>
      <c r="J84" s="26">
        <v>601</v>
      </c>
      <c r="K84" s="26">
        <v>5114</v>
      </c>
      <c r="L84" s="26">
        <v>16597</v>
      </c>
      <c r="M84" s="26">
        <v>0</v>
      </c>
      <c r="N84" s="26">
        <v>0</v>
      </c>
    </row>
    <row r="85" spans="1:14" ht="15">
      <c r="A85" s="52">
        <v>57</v>
      </c>
      <c r="B85" s="66" t="s">
        <v>292</v>
      </c>
      <c r="C85" s="26">
        <v>3</v>
      </c>
      <c r="D85" s="26">
        <v>3</v>
      </c>
      <c r="E85" s="26">
        <v>4</v>
      </c>
      <c r="F85" s="26">
        <v>23</v>
      </c>
      <c r="G85" s="26">
        <v>23</v>
      </c>
      <c r="H85" s="26">
        <v>2</v>
      </c>
      <c r="I85" s="26">
        <v>2</v>
      </c>
      <c r="J85" s="26">
        <v>11</v>
      </c>
      <c r="K85" s="26">
        <v>9524</v>
      </c>
      <c r="L85" s="26">
        <v>11236</v>
      </c>
      <c r="M85" s="26">
        <v>0</v>
      </c>
      <c r="N85" s="26">
        <v>0</v>
      </c>
    </row>
    <row r="86" spans="1:14" ht="15" customHeight="1">
      <c r="A86" s="171" t="s">
        <v>313</v>
      </c>
      <c r="B86" s="172"/>
      <c r="C86" s="33">
        <f>SUM(C79:C85)</f>
        <v>59</v>
      </c>
      <c r="D86" s="33">
        <f aca="true" t="shared" si="7" ref="D86:N86">SUM(D79:D85)</f>
        <v>87</v>
      </c>
      <c r="E86" s="33">
        <f t="shared" si="7"/>
        <v>6058</v>
      </c>
      <c r="F86" s="33">
        <f t="shared" si="7"/>
        <v>201</v>
      </c>
      <c r="G86" s="33">
        <f t="shared" si="7"/>
        <v>888</v>
      </c>
      <c r="H86" s="33">
        <f t="shared" si="7"/>
        <v>27</v>
      </c>
      <c r="I86" s="33">
        <f t="shared" si="7"/>
        <v>26</v>
      </c>
      <c r="J86" s="33">
        <f t="shared" si="7"/>
        <v>1066</v>
      </c>
      <c r="K86" s="33">
        <f t="shared" si="7"/>
        <v>38955</v>
      </c>
      <c r="L86" s="33">
        <f t="shared" si="7"/>
        <v>39854</v>
      </c>
      <c r="M86" s="33">
        <f t="shared" si="7"/>
        <v>0</v>
      </c>
      <c r="N86" s="33">
        <f t="shared" si="7"/>
        <v>0</v>
      </c>
    </row>
    <row r="87" spans="1:14" ht="15.75" customHeight="1">
      <c r="A87" s="103" t="s">
        <v>306</v>
      </c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</row>
    <row r="88" spans="1:14" ht="15">
      <c r="A88" s="51">
        <v>58</v>
      </c>
      <c r="B88" s="65" t="s">
        <v>293</v>
      </c>
      <c r="C88" s="39">
        <v>2</v>
      </c>
      <c r="D88" s="39">
        <v>2</v>
      </c>
      <c r="E88" s="39" t="s">
        <v>353</v>
      </c>
      <c r="F88" s="39">
        <v>31</v>
      </c>
      <c r="G88" s="39">
        <v>31</v>
      </c>
      <c r="H88" s="39">
        <v>6</v>
      </c>
      <c r="I88" s="39">
        <v>6</v>
      </c>
      <c r="J88" s="39">
        <v>28</v>
      </c>
      <c r="K88" s="39">
        <v>4800</v>
      </c>
      <c r="L88" s="39">
        <v>2.083</v>
      </c>
      <c r="M88" s="39" t="s">
        <v>353</v>
      </c>
      <c r="N88" s="39" t="s">
        <v>353</v>
      </c>
    </row>
    <row r="89" spans="1:14" ht="15">
      <c r="A89" s="52">
        <v>59</v>
      </c>
      <c r="B89" s="66" t="s">
        <v>294</v>
      </c>
      <c r="C89" s="26">
        <v>7</v>
      </c>
      <c r="D89" s="26">
        <v>6</v>
      </c>
      <c r="E89" s="26">
        <v>197</v>
      </c>
      <c r="F89" s="26">
        <v>47</v>
      </c>
      <c r="G89" s="26">
        <v>46</v>
      </c>
      <c r="H89" s="26">
        <v>6</v>
      </c>
      <c r="I89" s="26">
        <v>4</v>
      </c>
      <c r="J89" s="26">
        <v>90</v>
      </c>
      <c r="K89" s="26"/>
      <c r="L89" s="26"/>
      <c r="M89" s="26"/>
      <c r="N89" s="26"/>
    </row>
    <row r="90" spans="1:14" ht="15">
      <c r="A90" s="52">
        <v>60</v>
      </c>
      <c r="B90" s="66" t="s">
        <v>295</v>
      </c>
      <c r="C90" s="26">
        <v>11</v>
      </c>
      <c r="D90" s="26">
        <v>3</v>
      </c>
      <c r="E90" s="26">
        <v>1.461</v>
      </c>
      <c r="F90" s="26">
        <v>42</v>
      </c>
      <c r="G90" s="26">
        <v>42</v>
      </c>
      <c r="H90" s="26">
        <v>2</v>
      </c>
      <c r="I90" s="26">
        <v>2</v>
      </c>
      <c r="J90" s="26">
        <v>363</v>
      </c>
      <c r="K90" s="26">
        <v>6530</v>
      </c>
      <c r="L90" s="26">
        <v>5935</v>
      </c>
      <c r="M90" s="26">
        <v>0</v>
      </c>
      <c r="N90" s="26">
        <v>0</v>
      </c>
    </row>
    <row r="91" spans="1:14" ht="15">
      <c r="A91" s="52">
        <v>61</v>
      </c>
      <c r="B91" s="66" t="s">
        <v>296</v>
      </c>
      <c r="C91" s="26">
        <v>8</v>
      </c>
      <c r="D91" s="26">
        <v>40</v>
      </c>
      <c r="E91" s="26">
        <v>75</v>
      </c>
      <c r="F91" s="26">
        <v>39</v>
      </c>
      <c r="G91" s="26">
        <v>39</v>
      </c>
      <c r="H91" s="26">
        <v>1</v>
      </c>
      <c r="I91" s="26">
        <v>2</v>
      </c>
      <c r="J91" s="26">
        <v>122</v>
      </c>
      <c r="K91" s="26">
        <v>23409</v>
      </c>
      <c r="L91" s="26">
        <v>24740</v>
      </c>
      <c r="M91" s="26"/>
      <c r="N91" s="26"/>
    </row>
    <row r="92" spans="1:14" ht="15">
      <c r="A92" s="52">
        <v>62</v>
      </c>
      <c r="B92" s="66" t="s">
        <v>297</v>
      </c>
      <c r="C92" s="26">
        <v>7</v>
      </c>
      <c r="D92" s="26">
        <v>7</v>
      </c>
      <c r="E92" s="26">
        <v>485</v>
      </c>
      <c r="F92" s="26">
        <v>36</v>
      </c>
      <c r="G92" s="26">
        <v>36</v>
      </c>
      <c r="H92" s="26">
        <v>4</v>
      </c>
      <c r="I92" s="26">
        <v>4</v>
      </c>
      <c r="J92" s="26">
        <v>370</v>
      </c>
      <c r="K92" s="26">
        <v>21000</v>
      </c>
      <c r="L92" s="26">
        <v>11200</v>
      </c>
      <c r="M92" s="26" t="s">
        <v>353</v>
      </c>
      <c r="N92" s="26" t="s">
        <v>353</v>
      </c>
    </row>
    <row r="93" spans="1:14" ht="15">
      <c r="A93" s="52">
        <v>63</v>
      </c>
      <c r="B93" s="66" t="s">
        <v>298</v>
      </c>
      <c r="C93" s="26">
        <v>3</v>
      </c>
      <c r="D93" s="26">
        <v>3</v>
      </c>
      <c r="E93" s="26">
        <v>312</v>
      </c>
      <c r="F93" s="26">
        <v>43</v>
      </c>
      <c r="G93" s="26">
        <v>43</v>
      </c>
      <c r="H93" s="26">
        <v>4</v>
      </c>
      <c r="I93" s="26">
        <v>2</v>
      </c>
      <c r="J93" s="26">
        <v>51</v>
      </c>
      <c r="K93" s="26">
        <v>14860</v>
      </c>
      <c r="L93" s="26">
        <v>14440</v>
      </c>
      <c r="M93" s="26"/>
      <c r="N93" s="26"/>
    </row>
    <row r="94" spans="1:14" ht="15" customHeight="1">
      <c r="A94" s="171" t="s">
        <v>313</v>
      </c>
      <c r="B94" s="172"/>
      <c r="C94" s="33">
        <f>SUM(C88:C93)</f>
        <v>38</v>
      </c>
      <c r="D94" s="33">
        <f aca="true" t="shared" si="8" ref="D94:N94">SUM(D88:D93)</f>
        <v>61</v>
      </c>
      <c r="E94" s="33">
        <f t="shared" si="8"/>
        <v>1070.461</v>
      </c>
      <c r="F94" s="33">
        <f t="shared" si="8"/>
        <v>238</v>
      </c>
      <c r="G94" s="33">
        <f t="shared" si="8"/>
        <v>237</v>
      </c>
      <c r="H94" s="33">
        <f t="shared" si="8"/>
        <v>23</v>
      </c>
      <c r="I94" s="33">
        <f t="shared" si="8"/>
        <v>20</v>
      </c>
      <c r="J94" s="33">
        <f t="shared" si="8"/>
        <v>1024</v>
      </c>
      <c r="K94" s="33">
        <f t="shared" si="8"/>
        <v>70599</v>
      </c>
      <c r="L94" s="33">
        <f t="shared" si="8"/>
        <v>56317.083</v>
      </c>
      <c r="M94" s="33">
        <f t="shared" si="8"/>
        <v>0</v>
      </c>
      <c r="N94" s="33">
        <f t="shared" si="8"/>
        <v>0</v>
      </c>
    </row>
    <row r="95" spans="1:14" ht="15.75" customHeight="1">
      <c r="A95" s="103" t="s">
        <v>308</v>
      </c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</row>
    <row r="96" spans="1:14" ht="15">
      <c r="A96" s="51">
        <v>64</v>
      </c>
      <c r="B96" s="65" t="s">
        <v>299</v>
      </c>
      <c r="C96" s="39">
        <v>21</v>
      </c>
      <c r="D96" s="39">
        <v>21</v>
      </c>
      <c r="E96" s="39">
        <v>215</v>
      </c>
      <c r="F96" s="39"/>
      <c r="G96" s="39"/>
      <c r="H96" s="39">
        <v>21</v>
      </c>
      <c r="I96" s="39">
        <v>21</v>
      </c>
      <c r="J96" s="39">
        <v>5</v>
      </c>
      <c r="K96" s="39">
        <v>1000</v>
      </c>
      <c r="L96" s="39">
        <v>2500</v>
      </c>
      <c r="M96" s="39"/>
      <c r="N96" s="39"/>
    </row>
    <row r="97" spans="1:14" ht="15">
      <c r="A97" s="52">
        <v>65</v>
      </c>
      <c r="B97" s="66" t="s">
        <v>300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</row>
    <row r="98" spans="1:14" ht="15">
      <c r="A98" s="52">
        <v>66</v>
      </c>
      <c r="B98" s="66" t="s">
        <v>338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16</v>
      </c>
      <c r="I98" s="26">
        <v>14</v>
      </c>
      <c r="J98" s="26">
        <v>440</v>
      </c>
      <c r="K98" s="26">
        <v>1238</v>
      </c>
      <c r="L98" s="26">
        <v>1238</v>
      </c>
      <c r="M98" s="26"/>
      <c r="N98" s="26"/>
    </row>
    <row r="99" spans="1:14" ht="15">
      <c r="A99" s="52">
        <v>67</v>
      </c>
      <c r="B99" s="66" t="s">
        <v>301</v>
      </c>
      <c r="C99" s="26"/>
      <c r="D99" s="26"/>
      <c r="E99" s="26">
        <v>0</v>
      </c>
      <c r="F99" s="26">
        <v>0</v>
      </c>
      <c r="G99" s="26">
        <v>0</v>
      </c>
      <c r="H99" s="26">
        <v>9</v>
      </c>
      <c r="I99" s="26">
        <v>9</v>
      </c>
      <c r="J99" s="26">
        <v>150</v>
      </c>
      <c r="K99" s="26">
        <v>11450</v>
      </c>
      <c r="L99" s="26">
        <v>12150</v>
      </c>
      <c r="M99" s="26">
        <v>8</v>
      </c>
      <c r="N99" s="26">
        <v>1000</v>
      </c>
    </row>
    <row r="100" spans="1:14" ht="15" customHeight="1">
      <c r="A100" s="171" t="s">
        <v>313</v>
      </c>
      <c r="B100" s="172"/>
      <c r="C100" s="33">
        <f>SUM(C96:C99)</f>
        <v>21</v>
      </c>
      <c r="D100" s="33">
        <f aca="true" t="shared" si="9" ref="D100:N100">SUM(D96:D99)</f>
        <v>21</v>
      </c>
      <c r="E100" s="33">
        <f t="shared" si="9"/>
        <v>215</v>
      </c>
      <c r="F100" s="33">
        <f t="shared" si="9"/>
        <v>0</v>
      </c>
      <c r="G100" s="33">
        <f t="shared" si="9"/>
        <v>0</v>
      </c>
      <c r="H100" s="33">
        <f t="shared" si="9"/>
        <v>46</v>
      </c>
      <c r="I100" s="33">
        <f t="shared" si="9"/>
        <v>44</v>
      </c>
      <c r="J100" s="33">
        <f t="shared" si="9"/>
        <v>595</v>
      </c>
      <c r="K100" s="33">
        <f t="shared" si="9"/>
        <v>13688</v>
      </c>
      <c r="L100" s="33">
        <f t="shared" si="9"/>
        <v>15888</v>
      </c>
      <c r="M100" s="33">
        <f t="shared" si="9"/>
        <v>8</v>
      </c>
      <c r="N100" s="33">
        <f t="shared" si="9"/>
        <v>1000</v>
      </c>
    </row>
    <row r="101" spans="1:14" ht="19.5" customHeight="1">
      <c r="A101" s="123" t="s">
        <v>315</v>
      </c>
      <c r="B101" s="123"/>
      <c r="C101" s="59">
        <f>C100+C94+C86+C77+C68+C61+C52+C44+C34+C27+C19</f>
        <v>435</v>
      </c>
      <c r="D101" s="59">
        <f aca="true" t="shared" si="10" ref="D101:N101">D100+D94+D86+D77+D68+D61+D52+D44+D34+D27+D19</f>
        <v>436</v>
      </c>
      <c r="E101" s="59">
        <f t="shared" si="10"/>
        <v>25713.461</v>
      </c>
      <c r="F101" s="59">
        <f t="shared" si="10"/>
        <v>2560</v>
      </c>
      <c r="G101" s="59">
        <f t="shared" si="10"/>
        <v>3232</v>
      </c>
      <c r="H101" s="59">
        <f t="shared" si="10"/>
        <v>497</v>
      </c>
      <c r="I101" s="59">
        <f t="shared" si="10"/>
        <v>442</v>
      </c>
      <c r="J101" s="59">
        <f t="shared" si="10"/>
        <v>30312</v>
      </c>
      <c r="K101" s="59">
        <f t="shared" si="10"/>
        <v>306741</v>
      </c>
      <c r="L101" s="59">
        <f t="shared" si="10"/>
        <v>238657.08299999998</v>
      </c>
      <c r="M101" s="59">
        <f t="shared" si="10"/>
        <v>93</v>
      </c>
      <c r="N101" s="59">
        <f t="shared" si="10"/>
        <v>2271556</v>
      </c>
    </row>
  </sheetData>
  <sheetProtection/>
  <autoFilter ref="A11:N11"/>
  <mergeCells count="39">
    <mergeCell ref="A8:A11"/>
    <mergeCell ref="B8:B11"/>
    <mergeCell ref="N9:N10"/>
    <mergeCell ref="M8:N8"/>
    <mergeCell ref="C8:E8"/>
    <mergeCell ref="D9:D10"/>
    <mergeCell ref="C9:C10"/>
    <mergeCell ref="K8:L8"/>
    <mergeCell ref="L9:L10"/>
    <mergeCell ref="M9:M10"/>
    <mergeCell ref="A87:N87"/>
    <mergeCell ref="A12:N12"/>
    <mergeCell ref="A20:N20"/>
    <mergeCell ref="A28:N28"/>
    <mergeCell ref="A35:N35"/>
    <mergeCell ref="E9:E10"/>
    <mergeCell ref="F8:G9"/>
    <mergeCell ref="H8:J9"/>
    <mergeCell ref="K9:K10"/>
    <mergeCell ref="A19:B19"/>
    <mergeCell ref="A4:N4"/>
    <mergeCell ref="A1:N1"/>
    <mergeCell ref="A100:B100"/>
    <mergeCell ref="A95:N95"/>
    <mergeCell ref="A77:B77"/>
    <mergeCell ref="A86:B86"/>
    <mergeCell ref="A94:B94"/>
    <mergeCell ref="A62:N62"/>
    <mergeCell ref="A69:N69"/>
    <mergeCell ref="A101:B101"/>
    <mergeCell ref="A27:B27"/>
    <mergeCell ref="A34:B34"/>
    <mergeCell ref="A44:B44"/>
    <mergeCell ref="A52:B52"/>
    <mergeCell ref="A61:B61"/>
    <mergeCell ref="A68:B68"/>
    <mergeCell ref="A45:N45"/>
    <mergeCell ref="A53:N53"/>
    <mergeCell ref="A78:N78"/>
  </mergeCells>
  <printOptions/>
  <pageMargins left="0.1968503937007874" right="0.1968503937007874" top="0.7480314960629921" bottom="0.2362204724409449" header="0.03937007874015748" footer="0.0393700787401574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99"/>
  <sheetViews>
    <sheetView zoomScale="145" zoomScaleNormal="145" workbookViewId="0" topLeftCell="A7">
      <pane ySplit="3" topLeftCell="BM73" activePane="bottomLeft" state="frozen"/>
      <selection pane="topLeft" activeCell="A7" sqref="A7"/>
      <selection pane="bottomLeft" activeCell="C78" sqref="C78:R78"/>
    </sheetView>
  </sheetViews>
  <sheetFormatPr defaultColWidth="9.140625" defaultRowHeight="15"/>
  <cols>
    <col min="1" max="1" width="3.28125" style="15" customWidth="1"/>
    <col min="2" max="2" width="16.00390625" style="15" customWidth="1"/>
    <col min="3" max="3" width="7.7109375" style="15" customWidth="1"/>
    <col min="4" max="4" width="7.421875" style="15" customWidth="1"/>
    <col min="5" max="5" width="6.57421875" style="15" customWidth="1"/>
    <col min="6" max="6" width="7.00390625" style="15" customWidth="1"/>
    <col min="7" max="7" width="6.57421875" style="15" customWidth="1"/>
    <col min="8" max="8" width="6.421875" style="15" customWidth="1"/>
    <col min="9" max="10" width="7.28125" style="15" customWidth="1"/>
    <col min="11" max="11" width="7.421875" style="15" customWidth="1"/>
    <col min="12" max="12" width="8.00390625" style="15" customWidth="1"/>
    <col min="13" max="13" width="7.8515625" style="15" customWidth="1"/>
    <col min="14" max="14" width="7.7109375" style="15" customWidth="1"/>
    <col min="15" max="15" width="6.28125" style="15" customWidth="1"/>
    <col min="16" max="16" width="6.8515625" style="15" customWidth="1"/>
    <col min="17" max="17" width="7.7109375" style="15" customWidth="1"/>
    <col min="18" max="16384" width="9.140625" style="15" customWidth="1"/>
  </cols>
  <sheetData>
    <row r="1" spans="1:18" ht="18.75" customHeight="1">
      <c r="A1" s="163" t="s">
        <v>55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</row>
    <row r="2" spans="3:15" ht="15">
      <c r="C2" s="14"/>
      <c r="D2" s="14"/>
      <c r="E2" s="14"/>
      <c r="F2" s="14"/>
      <c r="G2" s="14"/>
      <c r="H2" s="14"/>
      <c r="I2" s="14"/>
      <c r="J2" s="14"/>
      <c r="K2" s="14"/>
      <c r="L2" s="16"/>
      <c r="M2" s="16"/>
      <c r="N2" s="16"/>
      <c r="O2" s="16"/>
    </row>
    <row r="3" spans="3:15" ht="15">
      <c r="C3" s="14"/>
      <c r="D3" s="14"/>
      <c r="E3" s="14"/>
      <c r="F3" s="14"/>
      <c r="G3" s="14"/>
      <c r="H3" s="14"/>
      <c r="I3" s="14"/>
      <c r="J3" s="14"/>
      <c r="K3" s="14"/>
      <c r="L3" s="16"/>
      <c r="M3" s="16"/>
      <c r="N3" s="16"/>
      <c r="O3" s="16"/>
    </row>
    <row r="4" spans="1:18" ht="41.25" customHeight="1">
      <c r="A4" s="162" t="s">
        <v>53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</row>
    <row r="5" spans="3:15" s="14" customFormat="1" ht="11.25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3:15" s="14" customFormat="1" ht="11.25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8" s="14" customFormat="1" ht="86.25" customHeight="1">
      <c r="A7" s="116" t="s">
        <v>314</v>
      </c>
      <c r="B7" s="116" t="s">
        <v>319</v>
      </c>
      <c r="C7" s="153" t="s">
        <v>91</v>
      </c>
      <c r="D7" s="153"/>
      <c r="E7" s="153" t="s">
        <v>92</v>
      </c>
      <c r="F7" s="153"/>
      <c r="G7" s="153" t="s">
        <v>137</v>
      </c>
      <c r="H7" s="153"/>
      <c r="I7" s="123" t="s">
        <v>12</v>
      </c>
      <c r="J7" s="123"/>
      <c r="K7" s="123" t="s">
        <v>139</v>
      </c>
      <c r="L7" s="123"/>
      <c r="M7" s="123" t="s">
        <v>41</v>
      </c>
      <c r="N7" s="123"/>
      <c r="O7" s="153" t="s">
        <v>13</v>
      </c>
      <c r="P7" s="153"/>
      <c r="Q7" s="153" t="s">
        <v>14</v>
      </c>
      <c r="R7" s="153"/>
    </row>
    <row r="8" spans="1:18" s="14" customFormat="1" ht="70.5" customHeight="1">
      <c r="A8" s="117"/>
      <c r="B8" s="117"/>
      <c r="C8" s="21" t="s">
        <v>136</v>
      </c>
      <c r="D8" s="21" t="s">
        <v>226</v>
      </c>
      <c r="E8" s="21" t="s">
        <v>136</v>
      </c>
      <c r="F8" s="21" t="s">
        <v>227</v>
      </c>
      <c r="G8" s="21" t="s">
        <v>1</v>
      </c>
      <c r="H8" s="21" t="s">
        <v>93</v>
      </c>
      <c r="I8" s="23" t="s">
        <v>138</v>
      </c>
      <c r="J8" s="23" t="s">
        <v>196</v>
      </c>
      <c r="K8" s="23" t="s">
        <v>128</v>
      </c>
      <c r="L8" s="23" t="s">
        <v>196</v>
      </c>
      <c r="M8" s="23" t="s">
        <v>138</v>
      </c>
      <c r="N8" s="23" t="s">
        <v>228</v>
      </c>
      <c r="O8" s="21" t="s">
        <v>11</v>
      </c>
      <c r="P8" s="21" t="s">
        <v>227</v>
      </c>
      <c r="Q8" s="21" t="s">
        <v>11</v>
      </c>
      <c r="R8" s="21" t="s">
        <v>227</v>
      </c>
    </row>
    <row r="9" spans="1:19" s="14" customFormat="1" ht="18">
      <c r="A9" s="118"/>
      <c r="B9" s="118"/>
      <c r="C9" s="70" t="s">
        <v>163</v>
      </c>
      <c r="D9" s="70" t="s">
        <v>153</v>
      </c>
      <c r="E9" s="70" t="s">
        <v>163</v>
      </c>
      <c r="F9" s="70" t="s">
        <v>153</v>
      </c>
      <c r="G9" s="70" t="s">
        <v>229</v>
      </c>
      <c r="H9" s="70" t="s">
        <v>229</v>
      </c>
      <c r="I9" s="70" t="s">
        <v>146</v>
      </c>
      <c r="J9" s="70" t="s">
        <v>153</v>
      </c>
      <c r="K9" s="70" t="s">
        <v>230</v>
      </c>
      <c r="L9" s="70" t="s">
        <v>153</v>
      </c>
      <c r="M9" s="70" t="s">
        <v>146</v>
      </c>
      <c r="N9" s="70" t="s">
        <v>153</v>
      </c>
      <c r="O9" s="70" t="s">
        <v>166</v>
      </c>
      <c r="P9" s="70" t="s">
        <v>153</v>
      </c>
      <c r="Q9" s="70" t="s">
        <v>166</v>
      </c>
      <c r="R9" s="70" t="s">
        <v>153</v>
      </c>
      <c r="S9" s="19"/>
    </row>
    <row r="10" spans="1:18" s="14" customFormat="1" ht="15.75" customHeight="1">
      <c r="A10" s="122" t="s">
        <v>302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5">
      <c r="A11" s="51">
        <v>1</v>
      </c>
      <c r="B11" s="65" t="s">
        <v>236</v>
      </c>
      <c r="C11" s="39">
        <v>1</v>
      </c>
      <c r="D11" s="39">
        <v>140</v>
      </c>
      <c r="E11" s="39">
        <v>3</v>
      </c>
      <c r="F11" s="39">
        <v>739</v>
      </c>
      <c r="G11" s="39">
        <v>19</v>
      </c>
      <c r="H11" s="39">
        <v>482</v>
      </c>
      <c r="I11" s="39">
        <v>211</v>
      </c>
      <c r="J11" s="39">
        <v>25792</v>
      </c>
      <c r="K11" s="39">
        <v>24</v>
      </c>
      <c r="L11" s="39">
        <v>494</v>
      </c>
      <c r="M11" s="39">
        <v>229</v>
      </c>
      <c r="N11" s="39">
        <v>21341</v>
      </c>
      <c r="O11" s="39">
        <v>20</v>
      </c>
      <c r="P11" s="39">
        <v>1400</v>
      </c>
      <c r="Q11" s="39">
        <v>2</v>
      </c>
      <c r="R11" s="39">
        <v>105</v>
      </c>
    </row>
    <row r="12" spans="1:18" ht="15">
      <c r="A12" s="52">
        <v>2</v>
      </c>
      <c r="B12" s="66" t="s">
        <v>237</v>
      </c>
      <c r="C12" s="26">
        <v>5</v>
      </c>
      <c r="D12" s="26">
        <v>3000</v>
      </c>
      <c r="E12" s="26">
        <v>3</v>
      </c>
      <c r="F12" s="26">
        <v>520</v>
      </c>
      <c r="G12" s="26">
        <v>13</v>
      </c>
      <c r="H12" s="26">
        <v>221</v>
      </c>
      <c r="I12" s="26">
        <v>221</v>
      </c>
      <c r="J12" s="26">
        <v>30000</v>
      </c>
      <c r="K12" s="26">
        <v>11</v>
      </c>
      <c r="L12" s="26">
        <v>150</v>
      </c>
      <c r="M12" s="26">
        <v>221</v>
      </c>
      <c r="N12" s="26">
        <v>17500</v>
      </c>
      <c r="O12" s="26">
        <v>2</v>
      </c>
      <c r="P12" s="26">
        <v>320</v>
      </c>
      <c r="Q12" s="26">
        <v>1</v>
      </c>
      <c r="R12" s="26">
        <v>200</v>
      </c>
    </row>
    <row r="13" spans="1:18" ht="15">
      <c r="A13" s="52">
        <v>3</v>
      </c>
      <c r="B13" s="66" t="s">
        <v>238</v>
      </c>
      <c r="C13" s="26">
        <v>0</v>
      </c>
      <c r="D13" s="26">
        <v>0</v>
      </c>
      <c r="E13" s="26">
        <v>2</v>
      </c>
      <c r="F13" s="26">
        <v>145</v>
      </c>
      <c r="G13" s="26">
        <v>104</v>
      </c>
      <c r="H13" s="26">
        <v>1892</v>
      </c>
      <c r="I13" s="26">
        <v>291</v>
      </c>
      <c r="J13" s="26">
        <v>64230</v>
      </c>
      <c r="K13" s="26">
        <v>484</v>
      </c>
      <c r="L13" s="26">
        <v>7854</v>
      </c>
      <c r="M13" s="26">
        <v>183</v>
      </c>
      <c r="N13" s="26">
        <v>85000</v>
      </c>
      <c r="O13" s="26">
        <v>40</v>
      </c>
      <c r="P13" s="26">
        <v>7566</v>
      </c>
      <c r="Q13" s="26">
        <v>6</v>
      </c>
      <c r="R13" s="26">
        <v>1204</v>
      </c>
    </row>
    <row r="14" spans="1:18" ht="15">
      <c r="A14" s="52">
        <v>4</v>
      </c>
      <c r="B14" s="66" t="s">
        <v>239</v>
      </c>
      <c r="C14" s="26">
        <v>15</v>
      </c>
      <c r="D14" s="26">
        <v>1500</v>
      </c>
      <c r="E14" s="26">
        <v>5</v>
      </c>
      <c r="F14" s="26">
        <v>350</v>
      </c>
      <c r="G14" s="26">
        <v>16</v>
      </c>
      <c r="H14" s="26">
        <v>210</v>
      </c>
      <c r="I14" s="26">
        <v>136</v>
      </c>
      <c r="J14" s="26">
        <v>20400</v>
      </c>
      <c r="K14" s="26">
        <v>25</v>
      </c>
      <c r="L14" s="26">
        <v>196</v>
      </c>
      <c r="M14" s="26">
        <v>210</v>
      </c>
      <c r="N14" s="26">
        <v>12600</v>
      </c>
      <c r="O14" s="26">
        <v>25</v>
      </c>
      <c r="P14" s="26">
        <v>1250</v>
      </c>
      <c r="Q14" s="26">
        <v>20</v>
      </c>
      <c r="R14" s="26">
        <v>1115</v>
      </c>
    </row>
    <row r="15" spans="1:18" ht="15">
      <c r="A15" s="52">
        <v>5</v>
      </c>
      <c r="B15" s="66" t="s">
        <v>240</v>
      </c>
      <c r="C15" s="26">
        <v>18</v>
      </c>
      <c r="D15" s="26">
        <v>7562</v>
      </c>
      <c r="E15" s="26">
        <v>12</v>
      </c>
      <c r="F15" s="26">
        <v>2354</v>
      </c>
      <c r="G15" s="26">
        <v>17</v>
      </c>
      <c r="H15" s="26">
        <v>538</v>
      </c>
      <c r="I15" s="26">
        <v>243</v>
      </c>
      <c r="J15" s="26">
        <v>39621</v>
      </c>
      <c r="K15" s="26">
        <v>17</v>
      </c>
      <c r="L15" s="26">
        <v>255</v>
      </c>
      <c r="M15" s="26">
        <v>164</v>
      </c>
      <c r="N15" s="26">
        <v>21354</v>
      </c>
      <c r="O15" s="26">
        <v>2</v>
      </c>
      <c r="P15" s="26">
        <v>125</v>
      </c>
      <c r="Q15" s="26">
        <v>1</v>
      </c>
      <c r="R15" s="26">
        <v>32</v>
      </c>
    </row>
    <row r="16" spans="1:18" ht="15">
      <c r="A16" s="52">
        <v>6</v>
      </c>
      <c r="B16" s="66" t="s">
        <v>241</v>
      </c>
      <c r="C16" s="26">
        <v>6</v>
      </c>
      <c r="D16" s="26">
        <v>2388</v>
      </c>
      <c r="E16" s="26">
        <v>4</v>
      </c>
      <c r="F16" s="26">
        <v>1796</v>
      </c>
      <c r="G16" s="26">
        <v>17</v>
      </c>
      <c r="H16" s="26">
        <v>271</v>
      </c>
      <c r="I16" s="26">
        <v>342</v>
      </c>
      <c r="J16" s="26">
        <v>38000</v>
      </c>
      <c r="K16" s="26">
        <v>142</v>
      </c>
      <c r="L16" s="26">
        <v>2061</v>
      </c>
      <c r="M16" s="26">
        <v>245</v>
      </c>
      <c r="N16" s="26">
        <v>8757</v>
      </c>
      <c r="O16" s="26">
        <v>42</v>
      </c>
      <c r="P16" s="26">
        <v>2268</v>
      </c>
      <c r="Q16" s="26">
        <v>2</v>
      </c>
      <c r="R16" s="26">
        <v>490</v>
      </c>
    </row>
    <row r="17" spans="1:18" ht="15">
      <c r="A17" s="113" t="s">
        <v>313</v>
      </c>
      <c r="B17" s="113"/>
      <c r="C17" s="33">
        <f>SUM(C11:C16)</f>
        <v>45</v>
      </c>
      <c r="D17" s="33">
        <f aca="true" t="shared" si="0" ref="D17:R17">SUM(D11:D16)</f>
        <v>14590</v>
      </c>
      <c r="E17" s="33">
        <f t="shared" si="0"/>
        <v>29</v>
      </c>
      <c r="F17" s="33">
        <f t="shared" si="0"/>
        <v>5904</v>
      </c>
      <c r="G17" s="33">
        <f t="shared" si="0"/>
        <v>186</v>
      </c>
      <c r="H17" s="33">
        <f t="shared" si="0"/>
        <v>3614</v>
      </c>
      <c r="I17" s="33">
        <f t="shared" si="0"/>
        <v>1444</v>
      </c>
      <c r="J17" s="33">
        <f t="shared" si="0"/>
        <v>218043</v>
      </c>
      <c r="K17" s="33">
        <f t="shared" si="0"/>
        <v>703</v>
      </c>
      <c r="L17" s="33">
        <f t="shared" si="0"/>
        <v>11010</v>
      </c>
      <c r="M17" s="33">
        <f t="shared" si="0"/>
        <v>1252</v>
      </c>
      <c r="N17" s="33">
        <f t="shared" si="0"/>
        <v>166552</v>
      </c>
      <c r="O17" s="33">
        <f t="shared" si="0"/>
        <v>131</v>
      </c>
      <c r="P17" s="33">
        <f t="shared" si="0"/>
        <v>12929</v>
      </c>
      <c r="Q17" s="33">
        <f t="shared" si="0"/>
        <v>32</v>
      </c>
      <c r="R17" s="33">
        <f t="shared" si="0"/>
        <v>3146</v>
      </c>
    </row>
    <row r="18" spans="1:18" ht="15.75" customHeight="1">
      <c r="A18" s="103" t="s">
        <v>303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</row>
    <row r="19" spans="1:18" ht="15">
      <c r="A19" s="51">
        <v>7</v>
      </c>
      <c r="B19" s="65" t="s">
        <v>242</v>
      </c>
      <c r="C19" s="39">
        <v>438</v>
      </c>
      <c r="D19" s="39">
        <v>84900</v>
      </c>
      <c r="E19" s="39">
        <v>90</v>
      </c>
      <c r="F19" s="39">
        <v>22470</v>
      </c>
      <c r="G19" s="39">
        <v>11</v>
      </c>
      <c r="H19" s="39">
        <v>3</v>
      </c>
      <c r="I19" s="39">
        <v>123</v>
      </c>
      <c r="J19" s="39">
        <v>7320</v>
      </c>
      <c r="K19" s="39">
        <v>11</v>
      </c>
      <c r="L19" s="39">
        <v>56</v>
      </c>
      <c r="M19" s="39">
        <v>226</v>
      </c>
      <c r="N19" s="39">
        <v>15789</v>
      </c>
      <c r="O19" s="39">
        <v>6</v>
      </c>
      <c r="P19" s="39">
        <v>786</v>
      </c>
      <c r="Q19" s="39">
        <v>1</v>
      </c>
      <c r="R19" s="39">
        <v>110</v>
      </c>
    </row>
    <row r="20" spans="1:18" ht="15">
      <c r="A20" s="52">
        <v>8</v>
      </c>
      <c r="B20" s="66" t="s">
        <v>243</v>
      </c>
      <c r="C20" s="26">
        <v>4</v>
      </c>
      <c r="D20" s="26">
        <v>7500</v>
      </c>
      <c r="E20" s="26">
        <v>5</v>
      </c>
      <c r="F20" s="26">
        <v>9600</v>
      </c>
      <c r="G20" s="26">
        <v>16</v>
      </c>
      <c r="H20" s="26">
        <v>37</v>
      </c>
      <c r="I20" s="26">
        <v>159</v>
      </c>
      <c r="J20" s="26">
        <v>5900</v>
      </c>
      <c r="K20" s="26">
        <v>2</v>
      </c>
      <c r="L20" s="26">
        <v>7000</v>
      </c>
      <c r="M20" s="26">
        <v>195</v>
      </c>
      <c r="N20" s="26">
        <v>31000</v>
      </c>
      <c r="O20" s="26">
        <v>2</v>
      </c>
      <c r="P20" s="26">
        <v>176</v>
      </c>
      <c r="Q20" s="26">
        <v>2</v>
      </c>
      <c r="R20" s="26">
        <v>176</v>
      </c>
    </row>
    <row r="21" spans="1:18" ht="15">
      <c r="A21" s="52">
        <v>9</v>
      </c>
      <c r="B21" s="66" t="s">
        <v>244</v>
      </c>
      <c r="C21" s="26">
        <v>8</v>
      </c>
      <c r="D21" s="26">
        <v>3200</v>
      </c>
      <c r="E21" s="26">
        <v>2</v>
      </c>
      <c r="F21" s="26">
        <v>215</v>
      </c>
      <c r="G21" s="26">
        <v>26</v>
      </c>
      <c r="H21" s="26">
        <v>390</v>
      </c>
      <c r="I21" s="26">
        <v>310</v>
      </c>
      <c r="J21" s="26">
        <v>6800</v>
      </c>
      <c r="K21" s="26">
        <v>75</v>
      </c>
      <c r="L21" s="26">
        <v>1051</v>
      </c>
      <c r="M21" s="26">
        <v>141</v>
      </c>
      <c r="N21" s="26">
        <v>40816</v>
      </c>
      <c r="O21" s="26">
        <v>19</v>
      </c>
      <c r="P21" s="26">
        <v>2957</v>
      </c>
      <c r="Q21" s="26">
        <v>8</v>
      </c>
      <c r="R21" s="26">
        <v>307</v>
      </c>
    </row>
    <row r="22" spans="1:18" ht="15">
      <c r="A22" s="52">
        <v>10</v>
      </c>
      <c r="B22" s="66" t="s">
        <v>245</v>
      </c>
      <c r="C22" s="26">
        <v>12</v>
      </c>
      <c r="D22" s="26">
        <v>12000</v>
      </c>
      <c r="E22" s="26">
        <v>1</v>
      </c>
      <c r="F22" s="26">
        <v>450</v>
      </c>
      <c r="G22" s="26">
        <v>13</v>
      </c>
      <c r="H22" s="26">
        <v>352</v>
      </c>
      <c r="I22" s="26">
        <v>160</v>
      </c>
      <c r="J22" s="26">
        <v>13560</v>
      </c>
      <c r="K22" s="26">
        <v>25</v>
      </c>
      <c r="L22" s="26">
        <v>625</v>
      </c>
      <c r="M22" s="26">
        <v>122</v>
      </c>
      <c r="N22" s="26">
        <v>25400</v>
      </c>
      <c r="O22" s="26">
        <v>145</v>
      </c>
      <c r="P22" s="26">
        <v>7254</v>
      </c>
      <c r="Q22" s="26">
        <v>9</v>
      </c>
      <c r="R22" s="26">
        <v>630</v>
      </c>
    </row>
    <row r="23" spans="1:18" ht="15">
      <c r="A23" s="52">
        <v>11</v>
      </c>
      <c r="B23" s="66" t="s">
        <v>246</v>
      </c>
      <c r="C23" s="26">
        <v>3</v>
      </c>
      <c r="D23" s="26">
        <v>1352</v>
      </c>
      <c r="E23" s="26">
        <v>3</v>
      </c>
      <c r="F23" s="26">
        <v>1028</v>
      </c>
      <c r="G23" s="26">
        <v>13</v>
      </c>
      <c r="H23" s="26">
        <v>23</v>
      </c>
      <c r="I23" s="26">
        <v>270</v>
      </c>
      <c r="J23" s="26">
        <v>11028</v>
      </c>
      <c r="K23" s="26">
        <v>12</v>
      </c>
      <c r="L23" s="26">
        <v>180</v>
      </c>
      <c r="M23" s="26">
        <v>270</v>
      </c>
      <c r="N23" s="26">
        <v>25789</v>
      </c>
      <c r="O23" s="26">
        <v>27</v>
      </c>
      <c r="P23" s="26">
        <v>3864</v>
      </c>
      <c r="Q23" s="26">
        <v>10</v>
      </c>
      <c r="R23" s="26">
        <v>320</v>
      </c>
    </row>
    <row r="24" spans="1:18" ht="15">
      <c r="A24" s="52">
        <v>12</v>
      </c>
      <c r="B24" s="66" t="s">
        <v>247</v>
      </c>
      <c r="C24" s="26">
        <v>18</v>
      </c>
      <c r="D24" s="26">
        <v>180835</v>
      </c>
      <c r="E24" s="26">
        <v>2</v>
      </c>
      <c r="F24" s="26">
        <v>7408</v>
      </c>
      <c r="G24" s="26">
        <v>20</v>
      </c>
      <c r="H24" s="26">
        <v>456</v>
      </c>
      <c r="I24" s="26">
        <v>145</v>
      </c>
      <c r="J24" s="26">
        <v>20562</v>
      </c>
      <c r="K24" s="26">
        <v>32</v>
      </c>
      <c r="L24" s="26">
        <v>2974</v>
      </c>
      <c r="M24" s="26">
        <v>127</v>
      </c>
      <c r="N24" s="26">
        <v>4583</v>
      </c>
      <c r="O24" s="26">
        <v>47</v>
      </c>
      <c r="P24" s="26">
        <v>5824</v>
      </c>
      <c r="Q24" s="26">
        <v>26</v>
      </c>
      <c r="R24" s="26">
        <v>1035</v>
      </c>
    </row>
    <row r="25" spans="1:18" ht="15">
      <c r="A25" s="113" t="s">
        <v>313</v>
      </c>
      <c r="B25" s="113"/>
      <c r="C25" s="33">
        <f>SUM(C19:C24)</f>
        <v>483</v>
      </c>
      <c r="D25" s="33">
        <f aca="true" t="shared" si="1" ref="D25:R25">SUM(D19:D24)</f>
        <v>289787</v>
      </c>
      <c r="E25" s="33">
        <f t="shared" si="1"/>
        <v>103</v>
      </c>
      <c r="F25" s="33">
        <f t="shared" si="1"/>
        <v>41171</v>
      </c>
      <c r="G25" s="33">
        <f t="shared" si="1"/>
        <v>99</v>
      </c>
      <c r="H25" s="33">
        <f t="shared" si="1"/>
        <v>1261</v>
      </c>
      <c r="I25" s="33">
        <f t="shared" si="1"/>
        <v>1167</v>
      </c>
      <c r="J25" s="33">
        <f t="shared" si="1"/>
        <v>65170</v>
      </c>
      <c r="K25" s="33">
        <f t="shared" si="1"/>
        <v>157</v>
      </c>
      <c r="L25" s="33">
        <f t="shared" si="1"/>
        <v>11886</v>
      </c>
      <c r="M25" s="33">
        <f t="shared" si="1"/>
        <v>1081</v>
      </c>
      <c r="N25" s="33">
        <f t="shared" si="1"/>
        <v>143377</v>
      </c>
      <c r="O25" s="33">
        <f t="shared" si="1"/>
        <v>246</v>
      </c>
      <c r="P25" s="33">
        <f t="shared" si="1"/>
        <v>20861</v>
      </c>
      <c r="Q25" s="33">
        <f t="shared" si="1"/>
        <v>56</v>
      </c>
      <c r="R25" s="33">
        <f t="shared" si="1"/>
        <v>2578</v>
      </c>
    </row>
    <row r="26" spans="1:18" ht="15.75" customHeight="1">
      <c r="A26" s="103" t="s">
        <v>304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</row>
    <row r="27" spans="1:18" ht="15">
      <c r="A27" s="51">
        <v>13</v>
      </c>
      <c r="B27" s="65" t="s">
        <v>248</v>
      </c>
      <c r="C27" s="39">
        <v>125</v>
      </c>
      <c r="D27" s="39">
        <v>60000</v>
      </c>
      <c r="E27" s="39">
        <v>105</v>
      </c>
      <c r="F27" s="39">
        <v>4600</v>
      </c>
      <c r="G27" s="39">
        <v>19</v>
      </c>
      <c r="H27" s="39">
        <v>172</v>
      </c>
      <c r="I27" s="39">
        <v>169</v>
      </c>
      <c r="J27" s="39">
        <v>150000</v>
      </c>
      <c r="K27" s="39">
        <v>20</v>
      </c>
      <c r="L27" s="39">
        <v>1540</v>
      </c>
      <c r="M27" s="39">
        <v>126</v>
      </c>
      <c r="N27" s="39">
        <v>18900</v>
      </c>
      <c r="O27" s="39">
        <v>12</v>
      </c>
      <c r="P27" s="39">
        <v>2820</v>
      </c>
      <c r="Q27" s="39">
        <v>12</v>
      </c>
      <c r="R27" s="39">
        <v>1252</v>
      </c>
    </row>
    <row r="28" spans="1:18" ht="15">
      <c r="A28" s="52">
        <v>14</v>
      </c>
      <c r="B28" s="66" t="s">
        <v>249</v>
      </c>
      <c r="C28" s="26">
        <v>6</v>
      </c>
      <c r="D28" s="26">
        <v>3000</v>
      </c>
      <c r="E28" s="26">
        <v>4</v>
      </c>
      <c r="F28" s="26">
        <v>6700</v>
      </c>
      <c r="G28" s="26">
        <v>19</v>
      </c>
      <c r="H28" s="26">
        <v>230</v>
      </c>
      <c r="I28" s="26">
        <v>160</v>
      </c>
      <c r="J28" s="26">
        <v>32457</v>
      </c>
      <c r="K28" s="26">
        <v>16</v>
      </c>
      <c r="L28" s="26">
        <v>760</v>
      </c>
      <c r="M28" s="26">
        <v>223</v>
      </c>
      <c r="N28" s="26">
        <v>23429</v>
      </c>
      <c r="O28" s="26">
        <v>130</v>
      </c>
      <c r="P28" s="26">
        <v>7800</v>
      </c>
      <c r="Q28" s="26">
        <v>15</v>
      </c>
      <c r="R28" s="26">
        <v>750</v>
      </c>
    </row>
    <row r="29" spans="1:18" ht="15">
      <c r="A29" s="52">
        <v>15</v>
      </c>
      <c r="B29" s="66" t="s">
        <v>250</v>
      </c>
      <c r="C29" s="26">
        <v>2</v>
      </c>
      <c r="D29" s="26">
        <v>290</v>
      </c>
      <c r="E29" s="26">
        <v>72</v>
      </c>
      <c r="F29" s="26">
        <v>216</v>
      </c>
      <c r="G29" s="26">
        <v>14</v>
      </c>
      <c r="H29" s="26">
        <v>137</v>
      </c>
      <c r="I29" s="26">
        <v>137</v>
      </c>
      <c r="J29" s="26">
        <v>4110</v>
      </c>
      <c r="K29" s="26">
        <v>18</v>
      </c>
      <c r="L29" s="26">
        <v>270</v>
      </c>
      <c r="M29" s="26">
        <v>137</v>
      </c>
      <c r="N29" s="26">
        <v>2740</v>
      </c>
      <c r="O29" s="26">
        <v>11</v>
      </c>
      <c r="P29" s="26">
        <v>605</v>
      </c>
      <c r="Q29" s="26">
        <v>2</v>
      </c>
      <c r="R29" s="26">
        <v>146</v>
      </c>
    </row>
    <row r="30" spans="1:18" ht="15">
      <c r="A30" s="52">
        <v>16</v>
      </c>
      <c r="B30" s="66" t="s">
        <v>251</v>
      </c>
      <c r="C30" s="26">
        <v>7</v>
      </c>
      <c r="D30" s="26">
        <v>12365</v>
      </c>
      <c r="E30" s="26">
        <v>3</v>
      </c>
      <c r="F30" s="26">
        <v>296</v>
      </c>
      <c r="G30" s="26">
        <v>22</v>
      </c>
      <c r="H30" s="26">
        <v>277</v>
      </c>
      <c r="I30" s="26">
        <v>277</v>
      </c>
      <c r="J30" s="26">
        <v>52600</v>
      </c>
      <c r="K30" s="26">
        <v>174</v>
      </c>
      <c r="L30" s="26">
        <v>6216</v>
      </c>
      <c r="M30" s="26">
        <v>277</v>
      </c>
      <c r="N30" s="26">
        <v>12620</v>
      </c>
      <c r="O30" s="26">
        <v>17</v>
      </c>
      <c r="P30" s="26">
        <v>1450</v>
      </c>
      <c r="Q30" s="26">
        <v>3</v>
      </c>
      <c r="R30" s="26">
        <v>185</v>
      </c>
    </row>
    <row r="31" spans="1:18" ht="15">
      <c r="A31" s="52">
        <v>17</v>
      </c>
      <c r="B31" s="66" t="s">
        <v>252</v>
      </c>
      <c r="C31" s="26">
        <v>10</v>
      </c>
      <c r="D31" s="26">
        <v>15000</v>
      </c>
      <c r="E31" s="26">
        <v>2</v>
      </c>
      <c r="F31" s="26">
        <v>2200</v>
      </c>
      <c r="G31" s="26">
        <v>23</v>
      </c>
      <c r="H31" s="26">
        <v>280</v>
      </c>
      <c r="I31" s="26">
        <v>236</v>
      </c>
      <c r="J31" s="26">
        <v>19896</v>
      </c>
      <c r="K31" s="26">
        <v>45</v>
      </c>
      <c r="L31" s="26">
        <v>1447</v>
      </c>
      <c r="M31" s="26">
        <v>727</v>
      </c>
      <c r="N31" s="26">
        <v>65927</v>
      </c>
      <c r="O31" s="26">
        <v>400</v>
      </c>
      <c r="P31" s="26">
        <v>8600</v>
      </c>
      <c r="Q31" s="26">
        <v>45</v>
      </c>
      <c r="R31" s="26">
        <v>2500</v>
      </c>
    </row>
    <row r="32" spans="1:18" ht="15">
      <c r="A32" s="113" t="s">
        <v>313</v>
      </c>
      <c r="B32" s="113"/>
      <c r="C32" s="91">
        <f>SUM(C27:C31)</f>
        <v>150</v>
      </c>
      <c r="D32" s="91">
        <f aca="true" t="shared" si="2" ref="D32:R32">SUM(D27:D31)</f>
        <v>90655</v>
      </c>
      <c r="E32" s="91">
        <f t="shared" si="2"/>
        <v>186</v>
      </c>
      <c r="F32" s="91">
        <f t="shared" si="2"/>
        <v>14012</v>
      </c>
      <c r="G32" s="91">
        <f t="shared" si="2"/>
        <v>97</v>
      </c>
      <c r="H32" s="91">
        <f t="shared" si="2"/>
        <v>1096</v>
      </c>
      <c r="I32" s="91">
        <f t="shared" si="2"/>
        <v>979</v>
      </c>
      <c r="J32" s="91">
        <f t="shared" si="2"/>
        <v>259063</v>
      </c>
      <c r="K32" s="91">
        <f t="shared" si="2"/>
        <v>273</v>
      </c>
      <c r="L32" s="91">
        <f t="shared" si="2"/>
        <v>10233</v>
      </c>
      <c r="M32" s="91">
        <f t="shared" si="2"/>
        <v>1490</v>
      </c>
      <c r="N32" s="91">
        <f t="shared" si="2"/>
        <v>123616</v>
      </c>
      <c r="O32" s="91">
        <f t="shared" si="2"/>
        <v>570</v>
      </c>
      <c r="P32" s="91">
        <f t="shared" si="2"/>
        <v>21275</v>
      </c>
      <c r="Q32" s="91">
        <f t="shared" si="2"/>
        <v>77</v>
      </c>
      <c r="R32" s="91">
        <f t="shared" si="2"/>
        <v>4833</v>
      </c>
    </row>
    <row r="33" spans="1:18" ht="15.75" customHeight="1">
      <c r="A33" s="103" t="s">
        <v>312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</row>
    <row r="34" spans="1:18" ht="15">
      <c r="A34" s="51">
        <v>18</v>
      </c>
      <c r="B34" s="65" t="s">
        <v>253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</row>
    <row r="35" spans="1:18" ht="15">
      <c r="A35" s="52">
        <v>19</v>
      </c>
      <c r="B35" s="66" t="s">
        <v>254</v>
      </c>
      <c r="C35" s="26">
        <v>13</v>
      </c>
      <c r="D35" s="26">
        <v>3470</v>
      </c>
      <c r="E35" s="26">
        <v>12</v>
      </c>
      <c r="F35" s="26">
        <v>32000</v>
      </c>
      <c r="G35" s="26">
        <v>100</v>
      </c>
      <c r="H35" s="26">
        <v>584</v>
      </c>
      <c r="I35" s="26">
        <v>75</v>
      </c>
      <c r="J35" s="26">
        <v>152388</v>
      </c>
      <c r="K35" s="26">
        <v>30</v>
      </c>
      <c r="L35" s="26">
        <v>7500</v>
      </c>
      <c r="M35" s="26">
        <v>416</v>
      </c>
      <c r="N35" s="26">
        <v>208000</v>
      </c>
      <c r="O35" s="26">
        <v>161</v>
      </c>
      <c r="P35" s="26">
        <v>18783</v>
      </c>
      <c r="Q35" s="26">
        <v>230</v>
      </c>
      <c r="R35" s="26">
        <v>34522</v>
      </c>
    </row>
    <row r="36" spans="1:18" ht="15">
      <c r="A36" s="52">
        <v>20</v>
      </c>
      <c r="B36" s="66" t="s">
        <v>255</v>
      </c>
      <c r="C36" s="26">
        <v>23</v>
      </c>
      <c r="D36" s="26">
        <v>21750</v>
      </c>
      <c r="E36" s="26">
        <v>7</v>
      </c>
      <c r="F36" s="26">
        <v>5350</v>
      </c>
      <c r="G36" s="26">
        <v>12</v>
      </c>
      <c r="H36" s="26">
        <v>265</v>
      </c>
      <c r="I36" s="26">
        <v>265</v>
      </c>
      <c r="J36" s="26">
        <v>26500</v>
      </c>
      <c r="K36" s="26">
        <v>265</v>
      </c>
      <c r="L36" s="26">
        <v>7950</v>
      </c>
      <c r="M36" s="26">
        <v>265</v>
      </c>
      <c r="N36" s="26">
        <v>178056</v>
      </c>
      <c r="O36" s="26">
        <v>31</v>
      </c>
      <c r="P36" s="26">
        <v>3240</v>
      </c>
      <c r="Q36" s="26">
        <v>29</v>
      </c>
      <c r="R36" s="26">
        <v>2980</v>
      </c>
    </row>
    <row r="37" spans="1:18" ht="15">
      <c r="A37" s="52">
        <v>21</v>
      </c>
      <c r="B37" s="66" t="s">
        <v>256</v>
      </c>
      <c r="C37" s="26">
        <v>12</v>
      </c>
      <c r="D37" s="26">
        <v>15870</v>
      </c>
      <c r="E37" s="26">
        <v>6</v>
      </c>
      <c r="F37" s="26">
        <v>7215</v>
      </c>
      <c r="G37" s="26">
        <v>79</v>
      </c>
      <c r="H37" s="26">
        <v>315</v>
      </c>
      <c r="I37" s="26">
        <v>546</v>
      </c>
      <c r="J37" s="26">
        <v>35627</v>
      </c>
      <c r="K37" s="26">
        <v>223</v>
      </c>
      <c r="L37" s="26">
        <v>2450</v>
      </c>
      <c r="M37" s="26">
        <v>515</v>
      </c>
      <c r="N37" s="26">
        <v>239434</v>
      </c>
      <c r="O37" s="26">
        <v>172</v>
      </c>
      <c r="P37" s="26">
        <v>5970</v>
      </c>
      <c r="Q37" s="26">
        <v>30</v>
      </c>
      <c r="R37" s="26">
        <v>1723</v>
      </c>
    </row>
    <row r="38" spans="1:18" ht="15">
      <c r="A38" s="52">
        <v>22</v>
      </c>
      <c r="B38" s="66" t="s">
        <v>257</v>
      </c>
      <c r="C38" s="26">
        <v>10</v>
      </c>
      <c r="D38" s="26">
        <v>6021</v>
      </c>
      <c r="E38" s="26">
        <v>6</v>
      </c>
      <c r="F38" s="26">
        <v>5012</v>
      </c>
      <c r="G38" s="26">
        <v>23</v>
      </c>
      <c r="H38" s="26">
        <v>379</v>
      </c>
      <c r="I38" s="26">
        <v>315</v>
      </c>
      <c r="J38" s="26">
        <v>38216</v>
      </c>
      <c r="K38" s="26">
        <v>61</v>
      </c>
      <c r="L38" s="26">
        <v>1527</v>
      </c>
      <c r="M38" s="26">
        <v>161</v>
      </c>
      <c r="N38" s="26">
        <v>48216</v>
      </c>
      <c r="O38" s="26">
        <v>69</v>
      </c>
      <c r="P38" s="26">
        <v>6723</v>
      </c>
      <c r="Q38" s="26">
        <v>74</v>
      </c>
      <c r="R38" s="26">
        <v>5029</v>
      </c>
    </row>
    <row r="39" spans="1:18" ht="15">
      <c r="A39" s="52">
        <v>23</v>
      </c>
      <c r="B39" s="66" t="s">
        <v>258</v>
      </c>
      <c r="C39" s="26">
        <v>4</v>
      </c>
      <c r="D39" s="26">
        <v>1235</v>
      </c>
      <c r="E39" s="26">
        <v>3</v>
      </c>
      <c r="F39" s="26">
        <v>849</v>
      </c>
      <c r="G39" s="26">
        <v>24</v>
      </c>
      <c r="H39" s="26">
        <v>229</v>
      </c>
      <c r="I39" s="26">
        <v>220</v>
      </c>
      <c r="J39" s="26">
        <v>72882</v>
      </c>
      <c r="K39" s="26">
        <v>12</v>
      </c>
      <c r="L39" s="26">
        <v>1570</v>
      </c>
      <c r="M39" s="26">
        <v>213</v>
      </c>
      <c r="N39" s="26">
        <v>217470</v>
      </c>
      <c r="O39" s="26">
        <v>114</v>
      </c>
      <c r="P39" s="26">
        <v>6638</v>
      </c>
      <c r="Q39" s="26">
        <v>2</v>
      </c>
      <c r="R39" s="26">
        <v>267</v>
      </c>
    </row>
    <row r="40" spans="1:18" ht="15">
      <c r="A40" s="52">
        <v>24</v>
      </c>
      <c r="B40" s="66" t="s">
        <v>259</v>
      </c>
      <c r="C40" s="26">
        <v>2</v>
      </c>
      <c r="D40" s="26">
        <v>2350</v>
      </c>
      <c r="E40" s="26">
        <v>1</v>
      </c>
      <c r="F40" s="26">
        <v>850</v>
      </c>
      <c r="G40" s="26">
        <v>18</v>
      </c>
      <c r="H40" s="26">
        <v>145</v>
      </c>
      <c r="I40" s="26">
        <v>195</v>
      </c>
      <c r="J40" s="26">
        <v>32100</v>
      </c>
      <c r="K40" s="26">
        <v>37</v>
      </c>
      <c r="L40" s="26">
        <v>1295</v>
      </c>
      <c r="M40" s="26">
        <v>145</v>
      </c>
      <c r="N40" s="26">
        <v>30500</v>
      </c>
      <c r="O40" s="26">
        <v>18</v>
      </c>
      <c r="P40" s="26">
        <v>1350</v>
      </c>
      <c r="Q40" s="26">
        <v>15</v>
      </c>
      <c r="R40" s="26">
        <v>1200</v>
      </c>
    </row>
    <row r="41" spans="1:18" ht="15">
      <c r="A41" s="52">
        <v>25</v>
      </c>
      <c r="B41" s="66" t="s">
        <v>260</v>
      </c>
      <c r="C41" s="26">
        <v>7</v>
      </c>
      <c r="D41" s="26">
        <v>3945</v>
      </c>
      <c r="E41" s="26">
        <v>13</v>
      </c>
      <c r="F41" s="26">
        <v>870</v>
      </c>
      <c r="G41" s="26">
        <v>19</v>
      </c>
      <c r="H41" s="26">
        <v>383</v>
      </c>
      <c r="I41" s="26">
        <v>321</v>
      </c>
      <c r="J41" s="26">
        <v>29285</v>
      </c>
      <c r="K41" s="26">
        <v>87</v>
      </c>
      <c r="L41" s="26">
        <v>2610</v>
      </c>
      <c r="M41" s="26">
        <v>286</v>
      </c>
      <c r="N41" s="26">
        <v>4290</v>
      </c>
      <c r="O41" s="26">
        <v>17</v>
      </c>
      <c r="P41" s="26">
        <v>1351</v>
      </c>
      <c r="Q41" s="26">
        <v>9</v>
      </c>
      <c r="R41" s="26">
        <v>566</v>
      </c>
    </row>
    <row r="42" spans="1:18" ht="15">
      <c r="A42" s="113" t="s">
        <v>313</v>
      </c>
      <c r="B42" s="113"/>
      <c r="C42" s="33">
        <f>SUM(C34:C41)</f>
        <v>71</v>
      </c>
      <c r="D42" s="33">
        <f aca="true" t="shared" si="3" ref="D42:R42">SUM(D34:D41)</f>
        <v>54641</v>
      </c>
      <c r="E42" s="33">
        <f t="shared" si="3"/>
        <v>48</v>
      </c>
      <c r="F42" s="33">
        <f t="shared" si="3"/>
        <v>52146</v>
      </c>
      <c r="G42" s="33">
        <f t="shared" si="3"/>
        <v>275</v>
      </c>
      <c r="H42" s="33">
        <f t="shared" si="3"/>
        <v>2300</v>
      </c>
      <c r="I42" s="33">
        <f t="shared" si="3"/>
        <v>1937</v>
      </c>
      <c r="J42" s="33">
        <f t="shared" si="3"/>
        <v>386998</v>
      </c>
      <c r="K42" s="33">
        <f t="shared" si="3"/>
        <v>715</v>
      </c>
      <c r="L42" s="33">
        <f t="shared" si="3"/>
        <v>24902</v>
      </c>
      <c r="M42" s="33">
        <f t="shared" si="3"/>
        <v>2001</v>
      </c>
      <c r="N42" s="33">
        <f t="shared" si="3"/>
        <v>925966</v>
      </c>
      <c r="O42" s="33">
        <f t="shared" si="3"/>
        <v>582</v>
      </c>
      <c r="P42" s="33">
        <f t="shared" si="3"/>
        <v>44055</v>
      </c>
      <c r="Q42" s="33">
        <f t="shared" si="3"/>
        <v>389</v>
      </c>
      <c r="R42" s="33">
        <f t="shared" si="3"/>
        <v>46287</v>
      </c>
    </row>
    <row r="43" spans="1:18" ht="15.75" customHeight="1">
      <c r="A43" s="103" t="s">
        <v>311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</row>
    <row r="44" spans="1:18" ht="15">
      <c r="A44" s="51">
        <v>26</v>
      </c>
      <c r="B44" s="65" t="s">
        <v>261</v>
      </c>
      <c r="C44" s="39">
        <v>3</v>
      </c>
      <c r="D44" s="39">
        <v>8090</v>
      </c>
      <c r="E44" s="39">
        <v>3</v>
      </c>
      <c r="F44" s="39">
        <v>1480</v>
      </c>
      <c r="G44" s="39">
        <v>38</v>
      </c>
      <c r="H44" s="39">
        <v>1477</v>
      </c>
      <c r="I44" s="39">
        <v>937</v>
      </c>
      <c r="J44" s="39">
        <v>45000</v>
      </c>
      <c r="K44" s="39">
        <v>14</v>
      </c>
      <c r="L44" s="39">
        <v>280</v>
      </c>
      <c r="M44" s="39">
        <v>637</v>
      </c>
      <c r="N44" s="39">
        <v>50120</v>
      </c>
      <c r="O44" s="39">
        <v>11</v>
      </c>
      <c r="P44" s="39">
        <v>605</v>
      </c>
      <c r="Q44" s="39">
        <v>2</v>
      </c>
      <c r="R44" s="39">
        <v>80</v>
      </c>
    </row>
    <row r="45" spans="1:18" ht="15">
      <c r="A45" s="52">
        <v>27</v>
      </c>
      <c r="B45" s="66" t="s">
        <v>262</v>
      </c>
      <c r="C45" s="26">
        <v>1</v>
      </c>
      <c r="D45" s="26">
        <v>120</v>
      </c>
      <c r="E45" s="26">
        <v>4</v>
      </c>
      <c r="F45" s="26">
        <v>110</v>
      </c>
      <c r="G45" s="26">
        <v>35</v>
      </c>
      <c r="H45" s="26">
        <v>130</v>
      </c>
      <c r="I45" s="26">
        <v>21</v>
      </c>
      <c r="J45" s="26">
        <v>600</v>
      </c>
      <c r="K45" s="26">
        <v>3</v>
      </c>
      <c r="L45" s="26">
        <v>350</v>
      </c>
      <c r="M45" s="26">
        <v>21</v>
      </c>
      <c r="N45" s="26">
        <v>20000</v>
      </c>
      <c r="O45" s="26">
        <v>4</v>
      </c>
      <c r="P45" s="26">
        <v>600</v>
      </c>
      <c r="Q45" s="26">
        <v>2</v>
      </c>
      <c r="R45" s="26">
        <v>200</v>
      </c>
    </row>
    <row r="46" spans="1:18" ht="15">
      <c r="A46" s="52">
        <v>28</v>
      </c>
      <c r="B46" s="66" t="s">
        <v>263</v>
      </c>
      <c r="C46" s="26">
        <v>8</v>
      </c>
      <c r="D46" s="26">
        <v>52200</v>
      </c>
      <c r="E46" s="26">
        <v>4</v>
      </c>
      <c r="F46" s="26">
        <v>21050</v>
      </c>
      <c r="G46" s="26">
        <v>20</v>
      </c>
      <c r="H46" s="26">
        <v>262</v>
      </c>
      <c r="I46" s="26">
        <v>262</v>
      </c>
      <c r="J46" s="26">
        <v>68500</v>
      </c>
      <c r="K46" s="26">
        <v>96</v>
      </c>
      <c r="L46" s="26">
        <v>2450</v>
      </c>
      <c r="M46" s="26">
        <v>262</v>
      </c>
      <c r="N46" s="26">
        <v>21440</v>
      </c>
      <c r="O46" s="26">
        <v>20</v>
      </c>
      <c r="P46" s="26">
        <v>3276</v>
      </c>
      <c r="Q46" s="26">
        <v>15</v>
      </c>
      <c r="R46" s="26">
        <v>800</v>
      </c>
    </row>
    <row r="47" spans="1:18" ht="15">
      <c r="A47" s="52">
        <v>29</v>
      </c>
      <c r="B47" s="66" t="s">
        <v>264</v>
      </c>
      <c r="C47" s="26">
        <v>1</v>
      </c>
      <c r="D47" s="26">
        <v>800</v>
      </c>
      <c r="E47" s="26">
        <v>1</v>
      </c>
      <c r="F47" s="26">
        <v>1400</v>
      </c>
      <c r="G47" s="26">
        <v>16</v>
      </c>
      <c r="H47" s="26">
        <v>435</v>
      </c>
      <c r="I47" s="26">
        <v>135</v>
      </c>
      <c r="J47" s="26">
        <v>45320</v>
      </c>
      <c r="K47" s="26">
        <v>7</v>
      </c>
      <c r="L47" s="26">
        <v>350</v>
      </c>
      <c r="M47" s="26">
        <v>159</v>
      </c>
      <c r="N47" s="26">
        <v>46520</v>
      </c>
      <c r="O47" s="26">
        <v>8</v>
      </c>
      <c r="P47" s="26">
        <v>476</v>
      </c>
      <c r="Q47" s="26">
        <v>2</v>
      </c>
      <c r="R47" s="26">
        <v>70</v>
      </c>
    </row>
    <row r="48" spans="1:18" ht="15">
      <c r="A48" s="52">
        <v>30</v>
      </c>
      <c r="B48" s="66" t="s">
        <v>265</v>
      </c>
      <c r="C48" s="26">
        <v>2</v>
      </c>
      <c r="D48" s="26">
        <v>2678</v>
      </c>
      <c r="E48" s="26">
        <v>1</v>
      </c>
      <c r="F48" s="26">
        <v>1500</v>
      </c>
      <c r="G48" s="26">
        <v>17</v>
      </c>
      <c r="H48" s="26">
        <v>141</v>
      </c>
      <c r="I48" s="26">
        <v>141</v>
      </c>
      <c r="J48" s="26">
        <v>42300</v>
      </c>
      <c r="K48" s="26">
        <v>17</v>
      </c>
      <c r="L48" s="26">
        <v>260</v>
      </c>
      <c r="M48" s="26">
        <v>141</v>
      </c>
      <c r="N48" s="26">
        <v>80546</v>
      </c>
      <c r="O48" s="26">
        <v>25</v>
      </c>
      <c r="P48" s="26">
        <v>1090</v>
      </c>
      <c r="Q48" s="26">
        <v>8</v>
      </c>
      <c r="R48" s="26">
        <v>267</v>
      </c>
    </row>
    <row r="49" spans="1:18" ht="15">
      <c r="A49" s="52">
        <v>31</v>
      </c>
      <c r="B49" s="66" t="s">
        <v>266</v>
      </c>
      <c r="C49" s="26">
        <v>39</v>
      </c>
      <c r="D49" s="26">
        <v>35489</v>
      </c>
      <c r="E49" s="26">
        <v>4</v>
      </c>
      <c r="F49" s="26">
        <v>2015</v>
      </c>
      <c r="G49" s="26">
        <v>23</v>
      </c>
      <c r="H49" s="26">
        <v>75</v>
      </c>
      <c r="I49" s="26">
        <v>197</v>
      </c>
      <c r="J49" s="26">
        <v>7256</v>
      </c>
      <c r="K49" s="26">
        <v>8</v>
      </c>
      <c r="L49" s="26">
        <v>473</v>
      </c>
      <c r="M49" s="26">
        <v>699</v>
      </c>
      <c r="N49" s="26">
        <v>199376</v>
      </c>
      <c r="O49" s="26">
        <v>45</v>
      </c>
      <c r="P49" s="26">
        <v>5125</v>
      </c>
      <c r="Q49" s="26">
        <v>35</v>
      </c>
      <c r="R49" s="26">
        <v>619</v>
      </c>
    </row>
    <row r="50" spans="1:18" ht="15">
      <c r="A50" s="113" t="s">
        <v>313</v>
      </c>
      <c r="B50" s="113"/>
      <c r="C50" s="33">
        <f>SUM(C44:C49)</f>
        <v>54</v>
      </c>
      <c r="D50" s="33">
        <f aca="true" t="shared" si="4" ref="D50:R50">SUM(D44:D49)</f>
        <v>99377</v>
      </c>
      <c r="E50" s="33">
        <f t="shared" si="4"/>
        <v>17</v>
      </c>
      <c r="F50" s="33">
        <f t="shared" si="4"/>
        <v>27555</v>
      </c>
      <c r="G50" s="33">
        <f t="shared" si="4"/>
        <v>149</v>
      </c>
      <c r="H50" s="33">
        <f t="shared" si="4"/>
        <v>2520</v>
      </c>
      <c r="I50" s="33">
        <f t="shared" si="4"/>
        <v>1693</v>
      </c>
      <c r="J50" s="33">
        <f t="shared" si="4"/>
        <v>208976</v>
      </c>
      <c r="K50" s="33">
        <f t="shared" si="4"/>
        <v>145</v>
      </c>
      <c r="L50" s="33">
        <f t="shared" si="4"/>
        <v>4163</v>
      </c>
      <c r="M50" s="33">
        <f t="shared" si="4"/>
        <v>1919</v>
      </c>
      <c r="N50" s="33">
        <f t="shared" si="4"/>
        <v>418002</v>
      </c>
      <c r="O50" s="33">
        <f t="shared" si="4"/>
        <v>113</v>
      </c>
      <c r="P50" s="33">
        <f t="shared" si="4"/>
        <v>11172</v>
      </c>
      <c r="Q50" s="33">
        <f t="shared" si="4"/>
        <v>64</v>
      </c>
      <c r="R50" s="33">
        <f t="shared" si="4"/>
        <v>2036</v>
      </c>
    </row>
    <row r="51" spans="1:18" ht="15.75" customHeight="1">
      <c r="A51" s="103" t="s">
        <v>310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</row>
    <row r="52" spans="1:18" ht="15">
      <c r="A52" s="51">
        <v>32</v>
      </c>
      <c r="B52" s="65" t="s">
        <v>267</v>
      </c>
      <c r="C52" s="39">
        <v>29</v>
      </c>
      <c r="D52" s="39">
        <v>42250</v>
      </c>
      <c r="E52" s="39">
        <v>7</v>
      </c>
      <c r="F52" s="39">
        <v>17890</v>
      </c>
      <c r="G52" s="39">
        <v>39</v>
      </c>
      <c r="H52" s="39">
        <v>575</v>
      </c>
      <c r="I52" s="39">
        <v>215</v>
      </c>
      <c r="J52" s="39">
        <v>22342</v>
      </c>
      <c r="K52" s="39">
        <v>11</v>
      </c>
      <c r="L52" s="39">
        <v>1025</v>
      </c>
      <c r="M52" s="39">
        <v>575</v>
      </c>
      <c r="N52" s="39">
        <v>22570</v>
      </c>
      <c r="O52" s="39">
        <v>450</v>
      </c>
      <c r="P52" s="39">
        <v>31500</v>
      </c>
      <c r="Q52" s="39">
        <v>33</v>
      </c>
      <c r="R52" s="39">
        <v>5200</v>
      </c>
    </row>
    <row r="53" spans="1:18" ht="15">
      <c r="A53" s="52">
        <v>33</v>
      </c>
      <c r="B53" s="66" t="s">
        <v>268</v>
      </c>
      <c r="C53" s="26">
        <v>4</v>
      </c>
      <c r="D53" s="26">
        <v>9235</v>
      </c>
      <c r="E53" s="26">
        <v>2</v>
      </c>
      <c r="F53" s="26">
        <v>3233</v>
      </c>
      <c r="G53" s="26">
        <v>25</v>
      </c>
      <c r="H53" s="26">
        <v>245</v>
      </c>
      <c r="I53" s="26">
        <v>538</v>
      </c>
      <c r="J53" s="26">
        <v>75631</v>
      </c>
      <c r="K53" s="26">
        <v>182</v>
      </c>
      <c r="L53" s="26">
        <v>5918</v>
      </c>
      <c r="M53" s="26">
        <v>249</v>
      </c>
      <c r="N53" s="26">
        <v>60683</v>
      </c>
      <c r="O53" s="26">
        <v>177</v>
      </c>
      <c r="P53" s="26">
        <v>43675</v>
      </c>
      <c r="Q53" s="26">
        <v>47</v>
      </c>
      <c r="R53" s="26">
        <v>2432</v>
      </c>
    </row>
    <row r="54" spans="1:18" ht="15">
      <c r="A54" s="52">
        <v>34</v>
      </c>
      <c r="B54" s="66" t="s">
        <v>269</v>
      </c>
      <c r="C54" s="26">
        <v>9</v>
      </c>
      <c r="D54" s="26">
        <v>4500</v>
      </c>
      <c r="E54" s="26">
        <v>4</v>
      </c>
      <c r="F54" s="26">
        <v>3276</v>
      </c>
      <c r="G54" s="26">
        <v>25</v>
      </c>
      <c r="H54" s="26">
        <v>475</v>
      </c>
      <c r="I54" s="26">
        <v>147</v>
      </c>
      <c r="J54" s="26">
        <v>44100</v>
      </c>
      <c r="K54" s="26">
        <v>21</v>
      </c>
      <c r="L54" s="26">
        <v>2520</v>
      </c>
      <c r="M54" s="26">
        <v>522</v>
      </c>
      <c r="N54" s="26">
        <v>47254</v>
      </c>
      <c r="O54" s="26">
        <v>22</v>
      </c>
      <c r="P54" s="26">
        <v>4257</v>
      </c>
      <c r="Q54" s="26">
        <v>8</v>
      </c>
      <c r="R54" s="26">
        <v>1840</v>
      </c>
    </row>
    <row r="55" spans="1:18" ht="15">
      <c r="A55" s="52">
        <v>35</v>
      </c>
      <c r="B55" s="66" t="s">
        <v>270</v>
      </c>
      <c r="C55" s="26">
        <v>8</v>
      </c>
      <c r="D55" s="26">
        <v>4217</v>
      </c>
      <c r="E55" s="26">
        <v>3</v>
      </c>
      <c r="F55" s="26">
        <v>1530</v>
      </c>
      <c r="G55" s="26">
        <v>18</v>
      </c>
      <c r="H55" s="26">
        <v>384</v>
      </c>
      <c r="I55" s="26">
        <v>293</v>
      </c>
      <c r="J55" s="26">
        <v>39865</v>
      </c>
      <c r="K55" s="26">
        <v>49</v>
      </c>
      <c r="L55" s="26">
        <v>3026</v>
      </c>
      <c r="M55" s="26">
        <v>112</v>
      </c>
      <c r="N55" s="26">
        <v>76510</v>
      </c>
      <c r="O55" s="26">
        <v>68</v>
      </c>
      <c r="P55" s="26">
        <v>7547</v>
      </c>
      <c r="Q55" s="26">
        <v>28</v>
      </c>
      <c r="R55" s="26">
        <v>1675</v>
      </c>
    </row>
    <row r="56" spans="1:18" ht="15">
      <c r="A56" s="52">
        <v>36</v>
      </c>
      <c r="B56" s="66" t="s">
        <v>271</v>
      </c>
      <c r="C56" s="26">
        <v>50</v>
      </c>
      <c r="D56" s="26">
        <v>2986</v>
      </c>
      <c r="E56" s="26">
        <v>129</v>
      </c>
      <c r="F56" s="26">
        <v>8756</v>
      </c>
      <c r="G56" s="26">
        <v>24</v>
      </c>
      <c r="H56" s="26">
        <v>318</v>
      </c>
      <c r="I56" s="26">
        <v>210</v>
      </c>
      <c r="J56" s="26">
        <v>25709</v>
      </c>
      <c r="K56" s="26">
        <v>144</v>
      </c>
      <c r="L56" s="26">
        <v>9391</v>
      </c>
      <c r="M56" s="26">
        <v>210</v>
      </c>
      <c r="N56" s="26">
        <v>13959</v>
      </c>
      <c r="O56" s="26">
        <v>2466</v>
      </c>
      <c r="P56" s="26">
        <v>507</v>
      </c>
      <c r="Q56" s="26">
        <v>2418</v>
      </c>
      <c r="R56" s="26">
        <v>210</v>
      </c>
    </row>
    <row r="57" spans="1:18" ht="15">
      <c r="A57" s="52">
        <v>37</v>
      </c>
      <c r="B57" s="66" t="s">
        <v>272</v>
      </c>
      <c r="C57" s="26">
        <v>8</v>
      </c>
      <c r="D57" s="26">
        <v>1056</v>
      </c>
      <c r="E57" s="26">
        <v>1</v>
      </c>
      <c r="F57" s="26">
        <v>50</v>
      </c>
      <c r="G57" s="26">
        <v>6</v>
      </c>
      <c r="H57" s="26">
        <v>114</v>
      </c>
      <c r="I57" s="26">
        <v>101</v>
      </c>
      <c r="J57" s="26">
        <v>9618</v>
      </c>
      <c r="K57" s="26">
        <v>31</v>
      </c>
      <c r="L57" s="26">
        <v>1609</v>
      </c>
      <c r="M57" s="26">
        <v>82</v>
      </c>
      <c r="N57" s="26">
        <v>11744</v>
      </c>
      <c r="O57" s="26">
        <v>33</v>
      </c>
      <c r="P57" s="26">
        <v>1518</v>
      </c>
      <c r="Q57" s="26">
        <v>4</v>
      </c>
      <c r="R57" s="26">
        <v>314</v>
      </c>
    </row>
    <row r="58" spans="1:18" ht="15">
      <c r="A58" s="52">
        <v>38</v>
      </c>
      <c r="B58" s="66" t="s">
        <v>273</v>
      </c>
      <c r="C58" s="26">
        <v>5</v>
      </c>
      <c r="D58" s="26">
        <v>6200</v>
      </c>
      <c r="E58" s="26">
        <v>3</v>
      </c>
      <c r="F58" s="26">
        <v>1250</v>
      </c>
      <c r="G58" s="26">
        <v>22</v>
      </c>
      <c r="H58" s="26">
        <v>320</v>
      </c>
      <c r="I58" s="26">
        <v>244</v>
      </c>
      <c r="J58" s="26">
        <v>42813</v>
      </c>
      <c r="K58" s="26">
        <v>84</v>
      </c>
      <c r="L58" s="26">
        <v>3560</v>
      </c>
      <c r="M58" s="26">
        <v>269</v>
      </c>
      <c r="N58" s="26">
        <v>45720</v>
      </c>
      <c r="O58" s="26">
        <v>86</v>
      </c>
      <c r="P58" s="26">
        <v>9775</v>
      </c>
      <c r="Q58" s="26">
        <v>29</v>
      </c>
      <c r="R58" s="26">
        <v>886</v>
      </c>
    </row>
    <row r="59" spans="1:18" ht="15">
      <c r="A59" s="113" t="s">
        <v>313</v>
      </c>
      <c r="B59" s="113"/>
      <c r="C59" s="33">
        <f>SUM(C52:C58)</f>
        <v>113</v>
      </c>
      <c r="D59" s="33">
        <f aca="true" t="shared" si="5" ref="D59:R59">SUM(D52:D58)</f>
        <v>70444</v>
      </c>
      <c r="E59" s="33">
        <f t="shared" si="5"/>
        <v>149</v>
      </c>
      <c r="F59" s="33">
        <f t="shared" si="5"/>
        <v>35985</v>
      </c>
      <c r="G59" s="33">
        <f t="shared" si="5"/>
        <v>159</v>
      </c>
      <c r="H59" s="33">
        <f t="shared" si="5"/>
        <v>2431</v>
      </c>
      <c r="I59" s="33">
        <f t="shared" si="5"/>
        <v>1748</v>
      </c>
      <c r="J59" s="33">
        <f t="shared" si="5"/>
        <v>260078</v>
      </c>
      <c r="K59" s="33">
        <f t="shared" si="5"/>
        <v>522</v>
      </c>
      <c r="L59" s="33">
        <f t="shared" si="5"/>
        <v>27049</v>
      </c>
      <c r="M59" s="33">
        <f t="shared" si="5"/>
        <v>2019</v>
      </c>
      <c r="N59" s="33">
        <f t="shared" si="5"/>
        <v>278440</v>
      </c>
      <c r="O59" s="33">
        <f t="shared" si="5"/>
        <v>3302</v>
      </c>
      <c r="P59" s="33">
        <f t="shared" si="5"/>
        <v>98779</v>
      </c>
      <c r="Q59" s="33">
        <f t="shared" si="5"/>
        <v>2567</v>
      </c>
      <c r="R59" s="33">
        <f t="shared" si="5"/>
        <v>12557</v>
      </c>
    </row>
    <row r="60" spans="1:18" ht="15.75" customHeight="1">
      <c r="A60" s="103" t="s">
        <v>309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</row>
    <row r="61" spans="1:18" ht="15">
      <c r="A61" s="51">
        <v>39</v>
      </c>
      <c r="B61" s="65" t="s">
        <v>274</v>
      </c>
      <c r="C61" s="39">
        <v>19</v>
      </c>
      <c r="D61" s="39">
        <v>14146</v>
      </c>
      <c r="E61" s="39">
        <v>21</v>
      </c>
      <c r="F61" s="39">
        <v>9524</v>
      </c>
      <c r="G61" s="39">
        <v>47</v>
      </c>
      <c r="H61" s="39">
        <v>356</v>
      </c>
      <c r="I61" s="39">
        <v>182</v>
      </c>
      <c r="J61" s="39">
        <v>40144</v>
      </c>
      <c r="K61" s="39">
        <v>208</v>
      </c>
      <c r="L61" s="39">
        <v>2433</v>
      </c>
      <c r="M61" s="39">
        <v>400</v>
      </c>
      <c r="N61" s="39">
        <v>27300</v>
      </c>
      <c r="O61" s="39">
        <v>78</v>
      </c>
      <c r="P61" s="39">
        <v>7542</v>
      </c>
      <c r="Q61" s="39">
        <v>35</v>
      </c>
      <c r="R61" s="39">
        <v>1983</v>
      </c>
    </row>
    <row r="62" spans="1:18" ht="15">
      <c r="A62" s="52">
        <v>40</v>
      </c>
      <c r="B62" s="66" t="s">
        <v>275</v>
      </c>
      <c r="C62" s="26">
        <v>7</v>
      </c>
      <c r="D62" s="26">
        <v>5000</v>
      </c>
      <c r="E62" s="26">
        <v>3</v>
      </c>
      <c r="F62" s="26">
        <v>2000</v>
      </c>
      <c r="G62" s="26">
        <v>13</v>
      </c>
      <c r="H62" s="26">
        <v>155</v>
      </c>
      <c r="I62" s="26">
        <v>90</v>
      </c>
      <c r="J62" s="26">
        <v>4500</v>
      </c>
      <c r="K62" s="26">
        <v>50</v>
      </c>
      <c r="L62" s="26">
        <v>2500</v>
      </c>
      <c r="M62" s="26">
        <v>130</v>
      </c>
      <c r="N62" s="26">
        <v>26000</v>
      </c>
      <c r="O62" s="26">
        <v>20</v>
      </c>
      <c r="P62" s="26">
        <v>1600</v>
      </c>
      <c r="Q62" s="26">
        <v>13</v>
      </c>
      <c r="R62" s="26">
        <v>1300</v>
      </c>
    </row>
    <row r="63" spans="1:18" ht="15">
      <c r="A63" s="52">
        <v>41</v>
      </c>
      <c r="B63" s="66" t="s">
        <v>276</v>
      </c>
      <c r="C63" s="26">
        <v>8</v>
      </c>
      <c r="D63" s="26">
        <v>12260</v>
      </c>
      <c r="E63" s="26">
        <v>3</v>
      </c>
      <c r="F63" s="26">
        <v>3500</v>
      </c>
      <c r="G63" s="26">
        <v>24</v>
      </c>
      <c r="H63" s="26">
        <v>615</v>
      </c>
      <c r="I63" s="26">
        <v>313</v>
      </c>
      <c r="J63" s="26">
        <v>90000</v>
      </c>
      <c r="K63" s="26">
        <v>4</v>
      </c>
      <c r="L63" s="26">
        <v>168</v>
      </c>
      <c r="M63" s="26">
        <v>376</v>
      </c>
      <c r="N63" s="26">
        <v>49653</v>
      </c>
      <c r="O63" s="26">
        <v>3</v>
      </c>
      <c r="P63" s="26">
        <v>578</v>
      </c>
      <c r="Q63" s="26">
        <v>3</v>
      </c>
      <c r="R63" s="26">
        <v>578</v>
      </c>
    </row>
    <row r="64" spans="1:18" ht="15">
      <c r="A64" s="52">
        <v>42</v>
      </c>
      <c r="B64" s="66" t="s">
        <v>277</v>
      </c>
      <c r="C64" s="26">
        <v>358</v>
      </c>
      <c r="D64" s="26">
        <v>62690</v>
      </c>
      <c r="E64" s="26">
        <v>1</v>
      </c>
      <c r="F64" s="26">
        <v>200</v>
      </c>
      <c r="G64" s="26">
        <v>15</v>
      </c>
      <c r="H64" s="26">
        <v>232</v>
      </c>
      <c r="I64" s="26">
        <v>187</v>
      </c>
      <c r="J64" s="26">
        <v>25710</v>
      </c>
      <c r="K64" s="26">
        <v>73</v>
      </c>
      <c r="L64" s="26">
        <v>2326</v>
      </c>
      <c r="M64" s="26">
        <v>396</v>
      </c>
      <c r="N64" s="26">
        <v>43959</v>
      </c>
      <c r="O64" s="26">
        <v>25</v>
      </c>
      <c r="P64" s="26">
        <v>2149</v>
      </c>
      <c r="Q64" s="26">
        <v>30</v>
      </c>
      <c r="R64" s="26">
        <v>1561</v>
      </c>
    </row>
    <row r="65" spans="1:18" ht="15">
      <c r="A65" s="52">
        <v>43</v>
      </c>
      <c r="B65" s="66" t="s">
        <v>278</v>
      </c>
      <c r="C65" s="26">
        <v>2</v>
      </c>
      <c r="D65" s="26">
        <v>2090</v>
      </c>
      <c r="E65" s="26">
        <v>2</v>
      </c>
      <c r="F65" s="26">
        <v>976</v>
      </c>
      <c r="G65" s="26">
        <v>14</v>
      </c>
      <c r="H65" s="26">
        <v>189</v>
      </c>
      <c r="I65" s="26">
        <v>102</v>
      </c>
      <c r="J65" s="26">
        <v>750</v>
      </c>
      <c r="K65" s="26">
        <v>20</v>
      </c>
      <c r="L65" s="26">
        <v>450</v>
      </c>
      <c r="M65" s="26">
        <v>99</v>
      </c>
      <c r="N65" s="26">
        <v>400</v>
      </c>
      <c r="O65" s="26">
        <v>16</v>
      </c>
      <c r="P65" s="26">
        <v>780</v>
      </c>
      <c r="Q65" s="26">
        <v>10</v>
      </c>
      <c r="R65" s="26">
        <v>200</v>
      </c>
    </row>
    <row r="66" spans="1:18" ht="15">
      <c r="A66" s="113" t="s">
        <v>313</v>
      </c>
      <c r="B66" s="113"/>
      <c r="C66" s="33">
        <f>SUM(C61:C65)</f>
        <v>394</v>
      </c>
      <c r="D66" s="33">
        <f aca="true" t="shared" si="6" ref="D66:R66">SUM(D61:D65)</f>
        <v>96186</v>
      </c>
      <c r="E66" s="33">
        <f t="shared" si="6"/>
        <v>30</v>
      </c>
      <c r="F66" s="33">
        <f t="shared" si="6"/>
        <v>16200</v>
      </c>
      <c r="G66" s="33">
        <f t="shared" si="6"/>
        <v>113</v>
      </c>
      <c r="H66" s="33">
        <f t="shared" si="6"/>
        <v>1547</v>
      </c>
      <c r="I66" s="33">
        <f t="shared" si="6"/>
        <v>874</v>
      </c>
      <c r="J66" s="33">
        <f t="shared" si="6"/>
        <v>161104</v>
      </c>
      <c r="K66" s="33">
        <f t="shared" si="6"/>
        <v>355</v>
      </c>
      <c r="L66" s="33">
        <f t="shared" si="6"/>
        <v>7877</v>
      </c>
      <c r="M66" s="33">
        <f t="shared" si="6"/>
        <v>1401</v>
      </c>
      <c r="N66" s="33">
        <f t="shared" si="6"/>
        <v>147312</v>
      </c>
      <c r="O66" s="33">
        <f t="shared" si="6"/>
        <v>142</v>
      </c>
      <c r="P66" s="33">
        <f t="shared" si="6"/>
        <v>12649</v>
      </c>
      <c r="Q66" s="33">
        <f t="shared" si="6"/>
        <v>91</v>
      </c>
      <c r="R66" s="33">
        <f t="shared" si="6"/>
        <v>5622</v>
      </c>
    </row>
    <row r="67" spans="1:18" ht="15.75" customHeight="1">
      <c r="A67" s="103" t="s">
        <v>307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</row>
    <row r="68" spans="1:18" ht="15">
      <c r="A68" s="51">
        <v>44</v>
      </c>
      <c r="B68" s="65" t="s">
        <v>279</v>
      </c>
      <c r="C68" s="39">
        <v>2</v>
      </c>
      <c r="D68" s="39">
        <v>1045</v>
      </c>
      <c r="E68" s="39">
        <v>1</v>
      </c>
      <c r="F68" s="39">
        <v>2000</v>
      </c>
      <c r="G68" s="39">
        <v>20</v>
      </c>
      <c r="H68" s="39">
        <v>257</v>
      </c>
      <c r="I68" s="39">
        <v>210</v>
      </c>
      <c r="J68" s="39">
        <v>31480</v>
      </c>
      <c r="K68" s="39">
        <v>12</v>
      </c>
      <c r="L68" s="39">
        <v>130</v>
      </c>
      <c r="M68" s="39">
        <v>87</v>
      </c>
      <c r="N68" s="39">
        <v>9321</v>
      </c>
      <c r="O68" s="39">
        <v>16</v>
      </c>
      <c r="P68" s="39">
        <v>2080</v>
      </c>
      <c r="Q68" s="39">
        <v>18</v>
      </c>
      <c r="R68" s="39">
        <v>1239</v>
      </c>
    </row>
    <row r="69" spans="1:18" ht="15">
      <c r="A69" s="52">
        <v>45</v>
      </c>
      <c r="B69" s="66" t="s">
        <v>280</v>
      </c>
      <c r="C69" s="26">
        <v>2</v>
      </c>
      <c r="D69" s="26">
        <v>2000</v>
      </c>
      <c r="E69" s="26">
        <v>2</v>
      </c>
      <c r="F69" s="26">
        <v>2000</v>
      </c>
      <c r="G69" s="26">
        <v>10</v>
      </c>
      <c r="H69" s="26">
        <v>95</v>
      </c>
      <c r="I69" s="26">
        <v>84</v>
      </c>
      <c r="J69" s="26">
        <v>26886</v>
      </c>
      <c r="K69" s="26">
        <v>3</v>
      </c>
      <c r="L69" s="26">
        <v>91</v>
      </c>
      <c r="M69" s="26">
        <v>103</v>
      </c>
      <c r="N69" s="26">
        <v>11760</v>
      </c>
      <c r="O69" s="26">
        <v>41</v>
      </c>
      <c r="P69" s="26">
        <v>3099</v>
      </c>
      <c r="Q69" s="26">
        <v>14</v>
      </c>
      <c r="R69" s="26">
        <v>454</v>
      </c>
    </row>
    <row r="70" spans="1:18" ht="15">
      <c r="A70" s="52">
        <v>46</v>
      </c>
      <c r="B70" s="66" t="s">
        <v>281</v>
      </c>
      <c r="C70" s="26">
        <v>2</v>
      </c>
      <c r="D70" s="26">
        <v>1580</v>
      </c>
      <c r="E70" s="26">
        <v>1</v>
      </c>
      <c r="F70" s="26">
        <v>5360</v>
      </c>
      <c r="G70" s="26">
        <v>14</v>
      </c>
      <c r="H70" s="26">
        <v>176</v>
      </c>
      <c r="I70" s="26">
        <v>171</v>
      </c>
      <c r="J70" s="26">
        <v>23950</v>
      </c>
      <c r="K70" s="26">
        <v>28</v>
      </c>
      <c r="L70" s="26">
        <v>734</v>
      </c>
      <c r="M70" s="26">
        <v>81</v>
      </c>
      <c r="N70" s="26">
        <v>12642</v>
      </c>
      <c r="O70" s="26">
        <v>45</v>
      </c>
      <c r="P70" s="26">
        <v>7800</v>
      </c>
      <c r="Q70" s="26">
        <v>15</v>
      </c>
      <c r="R70" s="26">
        <v>5744</v>
      </c>
    </row>
    <row r="71" spans="1:18" ht="15">
      <c r="A71" s="52">
        <v>47</v>
      </c>
      <c r="B71" s="66" t="s">
        <v>282</v>
      </c>
      <c r="C71" s="26">
        <v>58</v>
      </c>
      <c r="D71" s="26">
        <v>12600</v>
      </c>
      <c r="E71" s="26">
        <v>98</v>
      </c>
      <c r="F71" s="26">
        <v>19672</v>
      </c>
      <c r="G71" s="26">
        <v>8</v>
      </c>
      <c r="H71" s="26">
        <v>6</v>
      </c>
      <c r="I71" s="26">
        <v>164</v>
      </c>
      <c r="J71" s="26">
        <v>15850</v>
      </c>
      <c r="K71" s="26">
        <v>13</v>
      </c>
      <c r="L71" s="26">
        <v>341</v>
      </c>
      <c r="M71" s="26">
        <v>20</v>
      </c>
      <c r="N71" s="26">
        <v>603</v>
      </c>
      <c r="O71" s="26">
        <v>3</v>
      </c>
      <c r="P71" s="26">
        <v>919</v>
      </c>
      <c r="Q71" s="26">
        <v>2</v>
      </c>
      <c r="R71" s="26">
        <v>452</v>
      </c>
    </row>
    <row r="72" spans="1:18" ht="15">
      <c r="A72" s="52">
        <v>48</v>
      </c>
      <c r="B72" s="66" t="s">
        <v>283</v>
      </c>
      <c r="C72" s="26">
        <v>24960</v>
      </c>
      <c r="D72" s="26">
        <v>466109</v>
      </c>
      <c r="E72" s="26">
        <v>4332</v>
      </c>
      <c r="F72" s="26">
        <v>596942</v>
      </c>
      <c r="G72" s="26">
        <v>121</v>
      </c>
      <c r="H72" s="26">
        <v>4445</v>
      </c>
      <c r="I72" s="26">
        <v>576</v>
      </c>
      <c r="J72" s="26">
        <v>153602</v>
      </c>
      <c r="K72" s="26">
        <v>134</v>
      </c>
      <c r="L72" s="26">
        <v>12891</v>
      </c>
      <c r="M72" s="26">
        <v>3796</v>
      </c>
      <c r="N72" s="26">
        <v>346111</v>
      </c>
      <c r="O72" s="26">
        <v>1180</v>
      </c>
      <c r="P72" s="26">
        <v>181721</v>
      </c>
      <c r="Q72" s="26">
        <v>430</v>
      </c>
      <c r="R72" s="26">
        <v>59945</v>
      </c>
    </row>
    <row r="73" spans="1:18" ht="15">
      <c r="A73" s="52">
        <v>49</v>
      </c>
      <c r="B73" s="66" t="s">
        <v>284</v>
      </c>
      <c r="C73" s="26">
        <v>14</v>
      </c>
      <c r="D73" s="26">
        <v>10004</v>
      </c>
      <c r="E73" s="26">
        <v>1</v>
      </c>
      <c r="F73" s="26">
        <v>300</v>
      </c>
      <c r="G73" s="26">
        <v>18</v>
      </c>
      <c r="H73" s="26">
        <v>205</v>
      </c>
      <c r="I73" s="26">
        <v>205</v>
      </c>
      <c r="J73" s="26">
        <v>45900</v>
      </c>
      <c r="K73" s="26">
        <v>82</v>
      </c>
      <c r="L73" s="26">
        <v>3228</v>
      </c>
      <c r="M73" s="26">
        <v>142</v>
      </c>
      <c r="N73" s="26">
        <v>50800</v>
      </c>
      <c r="O73" s="26">
        <v>49</v>
      </c>
      <c r="P73" s="26">
        <v>2638</v>
      </c>
      <c r="Q73" s="26">
        <v>28</v>
      </c>
      <c r="R73" s="26">
        <v>1437</v>
      </c>
    </row>
    <row r="74" spans="1:18" ht="15">
      <c r="A74" s="52">
        <v>50</v>
      </c>
      <c r="B74" s="66" t="s">
        <v>285</v>
      </c>
      <c r="C74" s="26">
        <v>248</v>
      </c>
      <c r="D74" s="26">
        <v>45667</v>
      </c>
      <c r="E74" s="26">
        <v>211</v>
      </c>
      <c r="F74" s="26">
        <v>52448</v>
      </c>
      <c r="G74" s="26">
        <v>11</v>
      </c>
      <c r="H74" s="26">
        <v>171</v>
      </c>
      <c r="I74" s="26">
        <v>11</v>
      </c>
      <c r="J74" s="26">
        <v>263</v>
      </c>
      <c r="K74" s="26">
        <v>74</v>
      </c>
      <c r="L74" s="26">
        <v>3115</v>
      </c>
      <c r="M74" s="26">
        <v>44</v>
      </c>
      <c r="N74" s="26">
        <v>262</v>
      </c>
      <c r="O74" s="26">
        <v>86</v>
      </c>
      <c r="P74" s="26">
        <v>28507</v>
      </c>
      <c r="Q74" s="26">
        <v>41</v>
      </c>
      <c r="R74" s="26">
        <v>3995</v>
      </c>
    </row>
    <row r="75" spans="1:18" ht="15">
      <c r="A75" s="113" t="s">
        <v>313</v>
      </c>
      <c r="B75" s="113"/>
      <c r="C75" s="33">
        <f>SUM(C68:C74)</f>
        <v>25286</v>
      </c>
      <c r="D75" s="33">
        <f aca="true" t="shared" si="7" ref="D75:R75">SUM(D68:D74)</f>
        <v>539005</v>
      </c>
      <c r="E75" s="33">
        <f t="shared" si="7"/>
        <v>4646</v>
      </c>
      <c r="F75" s="33">
        <f t="shared" si="7"/>
        <v>678722</v>
      </c>
      <c r="G75" s="33">
        <f t="shared" si="7"/>
        <v>202</v>
      </c>
      <c r="H75" s="33">
        <f t="shared" si="7"/>
        <v>5355</v>
      </c>
      <c r="I75" s="33">
        <f t="shared" si="7"/>
        <v>1421</v>
      </c>
      <c r="J75" s="33">
        <f t="shared" si="7"/>
        <v>297931</v>
      </c>
      <c r="K75" s="33">
        <f t="shared" si="7"/>
        <v>346</v>
      </c>
      <c r="L75" s="33">
        <f t="shared" si="7"/>
        <v>20530</v>
      </c>
      <c r="M75" s="33">
        <f t="shared" si="7"/>
        <v>4273</v>
      </c>
      <c r="N75" s="33">
        <f t="shared" si="7"/>
        <v>431499</v>
      </c>
      <c r="O75" s="33">
        <f t="shared" si="7"/>
        <v>1420</v>
      </c>
      <c r="P75" s="33">
        <f t="shared" si="7"/>
        <v>226764</v>
      </c>
      <c r="Q75" s="33">
        <f t="shared" si="7"/>
        <v>548</v>
      </c>
      <c r="R75" s="33">
        <f t="shared" si="7"/>
        <v>73266</v>
      </c>
    </row>
    <row r="76" spans="1:18" ht="15.75" customHeight="1">
      <c r="A76" s="103" t="s">
        <v>305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</row>
    <row r="77" spans="1:18" ht="15">
      <c r="A77" s="51">
        <v>51</v>
      </c>
      <c r="B77" s="65" t="s">
        <v>286</v>
      </c>
      <c r="C77" s="39">
        <v>3</v>
      </c>
      <c r="D77" s="39">
        <v>1839</v>
      </c>
      <c r="E77" s="39">
        <v>5</v>
      </c>
      <c r="F77" s="39">
        <v>1926</v>
      </c>
      <c r="G77" s="39">
        <v>17</v>
      </c>
      <c r="H77" s="39">
        <v>92</v>
      </c>
      <c r="I77" s="39">
        <v>81</v>
      </c>
      <c r="J77" s="39">
        <v>2671</v>
      </c>
      <c r="K77" s="39">
        <v>21</v>
      </c>
      <c r="L77" s="39">
        <v>1978</v>
      </c>
      <c r="M77" s="39">
        <v>116</v>
      </c>
      <c r="N77" s="39">
        <v>4627</v>
      </c>
      <c r="O77" s="39">
        <v>9</v>
      </c>
      <c r="P77" s="39">
        <v>892</v>
      </c>
      <c r="Q77" s="39">
        <v>2</v>
      </c>
      <c r="R77" s="39">
        <v>182</v>
      </c>
    </row>
    <row r="78" spans="1:18" ht="15">
      <c r="A78" s="52">
        <v>52</v>
      </c>
      <c r="B78" s="66" t="s">
        <v>287</v>
      </c>
      <c r="C78" s="26">
        <v>12</v>
      </c>
      <c r="D78" s="26">
        <v>3452</v>
      </c>
      <c r="E78" s="26">
        <v>18</v>
      </c>
      <c r="F78" s="26">
        <v>7896</v>
      </c>
      <c r="G78" s="26">
        <v>14</v>
      </c>
      <c r="H78" s="26">
        <v>87</v>
      </c>
      <c r="I78" s="26">
        <v>58</v>
      </c>
      <c r="J78" s="26">
        <v>8532</v>
      </c>
      <c r="K78" s="26">
        <v>19</v>
      </c>
      <c r="L78" s="26">
        <v>1906</v>
      </c>
      <c r="M78" s="26">
        <v>204</v>
      </c>
      <c r="N78" s="26">
        <v>11260</v>
      </c>
      <c r="O78" s="26">
        <v>14</v>
      </c>
      <c r="P78" s="26">
        <v>1023</v>
      </c>
      <c r="Q78" s="26">
        <v>2</v>
      </c>
      <c r="R78" s="26">
        <v>254</v>
      </c>
    </row>
    <row r="79" spans="1:18" ht="15">
      <c r="A79" s="52">
        <v>53</v>
      </c>
      <c r="B79" s="66" t="s">
        <v>288</v>
      </c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spans="1:18" ht="15">
      <c r="A80" s="52">
        <v>54</v>
      </c>
      <c r="B80" s="66" t="s">
        <v>289</v>
      </c>
      <c r="C80" s="26">
        <v>5</v>
      </c>
      <c r="D80" s="26">
        <v>1376</v>
      </c>
      <c r="E80" s="26">
        <v>2</v>
      </c>
      <c r="F80" s="26">
        <v>1300</v>
      </c>
      <c r="G80" s="26">
        <v>19</v>
      </c>
      <c r="H80" s="26">
        <v>156</v>
      </c>
      <c r="I80" s="26">
        <v>183</v>
      </c>
      <c r="J80" s="26">
        <v>15328</v>
      </c>
      <c r="K80" s="26">
        <v>64</v>
      </c>
      <c r="L80" s="26">
        <v>1217</v>
      </c>
      <c r="M80" s="26">
        <v>234</v>
      </c>
      <c r="N80" s="26">
        <v>13677</v>
      </c>
      <c r="O80" s="26">
        <v>14</v>
      </c>
      <c r="P80" s="26">
        <v>2257</v>
      </c>
      <c r="Q80" s="26">
        <v>8</v>
      </c>
      <c r="R80" s="26">
        <v>550</v>
      </c>
    </row>
    <row r="81" spans="1:18" ht="15">
      <c r="A81" s="52">
        <v>55</v>
      </c>
      <c r="B81" s="66" t="s">
        <v>290</v>
      </c>
      <c r="C81" s="26">
        <v>7</v>
      </c>
      <c r="D81" s="26">
        <v>5455</v>
      </c>
      <c r="E81" s="26">
        <v>2</v>
      </c>
      <c r="F81" s="26">
        <v>575</v>
      </c>
      <c r="G81" s="26">
        <v>24</v>
      </c>
      <c r="H81" s="26">
        <v>229</v>
      </c>
      <c r="I81" s="26">
        <v>255</v>
      </c>
      <c r="J81" s="26">
        <v>24117</v>
      </c>
      <c r="K81" s="26">
        <v>45</v>
      </c>
      <c r="L81" s="26">
        <v>1078</v>
      </c>
      <c r="M81" s="26">
        <v>515</v>
      </c>
      <c r="N81" s="26">
        <v>1147</v>
      </c>
      <c r="O81" s="26">
        <v>145</v>
      </c>
      <c r="P81" s="26">
        <v>7975</v>
      </c>
      <c r="Q81" s="26">
        <v>117</v>
      </c>
      <c r="R81" s="26">
        <v>4095</v>
      </c>
    </row>
    <row r="82" spans="1:18" ht="15">
      <c r="A82" s="52">
        <v>56</v>
      </c>
      <c r="B82" s="66" t="s">
        <v>291</v>
      </c>
      <c r="C82" s="26">
        <v>46</v>
      </c>
      <c r="D82" s="26">
        <v>20051</v>
      </c>
      <c r="E82" s="26">
        <v>86</v>
      </c>
      <c r="F82" s="26">
        <v>27506</v>
      </c>
      <c r="G82" s="26">
        <v>15</v>
      </c>
      <c r="H82" s="26">
        <v>183</v>
      </c>
      <c r="I82" s="26">
        <v>108</v>
      </c>
      <c r="J82" s="26">
        <v>18210</v>
      </c>
      <c r="K82" s="26">
        <v>18</v>
      </c>
      <c r="L82" s="26">
        <v>2612</v>
      </c>
      <c r="M82" s="26">
        <v>78</v>
      </c>
      <c r="N82" s="26">
        <v>760393</v>
      </c>
      <c r="O82" s="26">
        <v>61</v>
      </c>
      <c r="P82" s="26">
        <v>4620</v>
      </c>
      <c r="Q82" s="26">
        <v>32</v>
      </c>
      <c r="R82" s="26">
        <v>1155</v>
      </c>
    </row>
    <row r="83" spans="1:18" ht="15">
      <c r="A83" s="52">
        <v>57</v>
      </c>
      <c r="B83" s="66" t="s">
        <v>292</v>
      </c>
      <c r="C83" s="26">
        <v>62</v>
      </c>
      <c r="D83" s="26">
        <v>14277</v>
      </c>
      <c r="E83" s="26">
        <v>41</v>
      </c>
      <c r="F83" s="26">
        <v>13495</v>
      </c>
      <c r="G83" s="26">
        <v>11</v>
      </c>
      <c r="H83" s="26">
        <v>135</v>
      </c>
      <c r="I83" s="26">
        <v>163</v>
      </c>
      <c r="J83" s="26">
        <v>18346</v>
      </c>
      <c r="K83" s="26">
        <v>44</v>
      </c>
      <c r="L83" s="26">
        <v>1012</v>
      </c>
      <c r="M83" s="26">
        <v>99</v>
      </c>
      <c r="N83" s="26">
        <v>11333</v>
      </c>
      <c r="O83" s="26">
        <v>23</v>
      </c>
      <c r="P83" s="26">
        <v>2185</v>
      </c>
      <c r="Q83" s="26">
        <v>17</v>
      </c>
      <c r="R83" s="26">
        <v>1145</v>
      </c>
    </row>
    <row r="84" spans="1:18" ht="15">
      <c r="A84" s="113" t="s">
        <v>313</v>
      </c>
      <c r="B84" s="113"/>
      <c r="C84" s="33">
        <f>SUM(C77:C83)</f>
        <v>135</v>
      </c>
      <c r="D84" s="33">
        <f aca="true" t="shared" si="8" ref="D84:R84">SUM(D77:D83)</f>
        <v>46450</v>
      </c>
      <c r="E84" s="33">
        <f t="shared" si="8"/>
        <v>154</v>
      </c>
      <c r="F84" s="33">
        <f t="shared" si="8"/>
        <v>52698</v>
      </c>
      <c r="G84" s="33">
        <f t="shared" si="8"/>
        <v>100</v>
      </c>
      <c r="H84" s="33">
        <f t="shared" si="8"/>
        <v>882</v>
      </c>
      <c r="I84" s="33">
        <f t="shared" si="8"/>
        <v>848</v>
      </c>
      <c r="J84" s="33">
        <f t="shared" si="8"/>
        <v>87204</v>
      </c>
      <c r="K84" s="33">
        <f t="shared" si="8"/>
        <v>211</v>
      </c>
      <c r="L84" s="33">
        <f t="shared" si="8"/>
        <v>9803</v>
      </c>
      <c r="M84" s="33">
        <f t="shared" si="8"/>
        <v>1246</v>
      </c>
      <c r="N84" s="33">
        <f t="shared" si="8"/>
        <v>802437</v>
      </c>
      <c r="O84" s="33">
        <f t="shared" si="8"/>
        <v>266</v>
      </c>
      <c r="P84" s="33">
        <f t="shared" si="8"/>
        <v>18952</v>
      </c>
      <c r="Q84" s="33">
        <f t="shared" si="8"/>
        <v>178</v>
      </c>
      <c r="R84" s="33">
        <f t="shared" si="8"/>
        <v>7381</v>
      </c>
    </row>
    <row r="85" spans="1:18" ht="15.75" customHeight="1">
      <c r="A85" s="103" t="s">
        <v>306</v>
      </c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</row>
    <row r="86" spans="1:18" ht="15">
      <c r="A86" s="51">
        <v>58</v>
      </c>
      <c r="B86" s="65" t="s">
        <v>293</v>
      </c>
      <c r="C86" s="39">
        <v>13</v>
      </c>
      <c r="D86" s="39">
        <v>4.284</v>
      </c>
      <c r="E86" s="39">
        <v>4</v>
      </c>
      <c r="F86" s="39">
        <v>630</v>
      </c>
      <c r="G86" s="39">
        <v>18</v>
      </c>
      <c r="H86" s="39">
        <v>109</v>
      </c>
      <c r="I86" s="39">
        <v>212</v>
      </c>
      <c r="J86" s="39">
        <v>23.974</v>
      </c>
      <c r="K86" s="39">
        <v>80</v>
      </c>
      <c r="L86" s="39">
        <v>1.308</v>
      </c>
      <c r="M86" s="39">
        <v>109</v>
      </c>
      <c r="N86" s="39">
        <v>6.366</v>
      </c>
      <c r="O86" s="39">
        <v>14</v>
      </c>
      <c r="P86" s="39">
        <v>1.25</v>
      </c>
      <c r="Q86" s="39">
        <v>2</v>
      </c>
      <c r="R86" s="39">
        <v>220</v>
      </c>
    </row>
    <row r="87" spans="1:18" ht="15">
      <c r="A87" s="52">
        <v>59</v>
      </c>
      <c r="B87" s="66" t="s">
        <v>294</v>
      </c>
      <c r="C87" s="26">
        <v>5</v>
      </c>
      <c r="D87" s="26">
        <v>2700</v>
      </c>
      <c r="E87" s="26">
        <v>3</v>
      </c>
      <c r="F87" s="26">
        <v>1035</v>
      </c>
      <c r="G87" s="26">
        <v>25</v>
      </c>
      <c r="H87" s="26">
        <v>192</v>
      </c>
      <c r="I87" s="26"/>
      <c r="J87" s="26"/>
      <c r="K87" s="26">
        <v>3</v>
      </c>
      <c r="L87" s="26">
        <v>75</v>
      </c>
      <c r="M87" s="26"/>
      <c r="N87" s="26"/>
      <c r="O87" s="26"/>
      <c r="P87" s="26"/>
      <c r="Q87" s="26"/>
      <c r="R87" s="26"/>
    </row>
    <row r="88" spans="1:18" ht="15">
      <c r="A88" s="52">
        <v>60</v>
      </c>
      <c r="B88" s="66" t="s">
        <v>295</v>
      </c>
      <c r="C88" s="26">
        <v>6</v>
      </c>
      <c r="D88" s="26">
        <v>1800</v>
      </c>
      <c r="E88" s="26">
        <v>15</v>
      </c>
      <c r="F88" s="26">
        <v>3173</v>
      </c>
      <c r="G88" s="26">
        <v>9</v>
      </c>
      <c r="H88" s="26">
        <v>164</v>
      </c>
      <c r="I88" s="26">
        <v>424</v>
      </c>
      <c r="J88" s="26">
        <v>24843</v>
      </c>
      <c r="K88" s="26">
        <v>22</v>
      </c>
      <c r="L88" s="26">
        <v>256</v>
      </c>
      <c r="M88" s="26">
        <v>164</v>
      </c>
      <c r="N88" s="26">
        <v>12402</v>
      </c>
      <c r="O88" s="26">
        <v>18</v>
      </c>
      <c r="P88" s="26">
        <v>2635</v>
      </c>
      <c r="Q88" s="26">
        <v>9</v>
      </c>
      <c r="R88" s="26">
        <v>492</v>
      </c>
    </row>
    <row r="89" spans="1:18" ht="15">
      <c r="A89" s="52">
        <v>61</v>
      </c>
      <c r="B89" s="66" t="s">
        <v>296</v>
      </c>
      <c r="C89" s="26">
        <v>162</v>
      </c>
      <c r="D89" s="26">
        <v>31239</v>
      </c>
      <c r="E89" s="26">
        <v>1</v>
      </c>
      <c r="F89" s="26">
        <v>833</v>
      </c>
      <c r="G89" s="26">
        <v>13</v>
      </c>
      <c r="H89" s="26">
        <v>146</v>
      </c>
      <c r="I89" s="26">
        <v>217</v>
      </c>
      <c r="J89" s="26">
        <v>26463</v>
      </c>
      <c r="K89" s="26">
        <v>74</v>
      </c>
      <c r="L89" s="26">
        <v>1169</v>
      </c>
      <c r="M89" s="26">
        <v>356</v>
      </c>
      <c r="N89" s="26">
        <v>28927</v>
      </c>
      <c r="O89" s="26">
        <v>205</v>
      </c>
      <c r="P89" s="26">
        <v>10405</v>
      </c>
      <c r="Q89" s="26">
        <v>20</v>
      </c>
      <c r="R89" s="26">
        <v>1106</v>
      </c>
    </row>
    <row r="90" spans="1:18" ht="15">
      <c r="A90" s="52">
        <v>62</v>
      </c>
      <c r="B90" s="66" t="s">
        <v>297</v>
      </c>
      <c r="C90" s="26">
        <v>7</v>
      </c>
      <c r="D90" s="26">
        <v>1685</v>
      </c>
      <c r="E90" s="26">
        <v>10</v>
      </c>
      <c r="F90" s="26">
        <v>728</v>
      </c>
      <c r="G90" s="26">
        <v>20</v>
      </c>
      <c r="H90" s="26">
        <v>484</v>
      </c>
      <c r="I90" s="26">
        <v>484</v>
      </c>
      <c r="J90" s="26">
        <v>28781</v>
      </c>
      <c r="K90" s="26">
        <v>316</v>
      </c>
      <c r="L90" s="26">
        <v>150</v>
      </c>
      <c r="M90" s="26">
        <v>714</v>
      </c>
      <c r="N90" s="26">
        <v>18723</v>
      </c>
      <c r="O90" s="26">
        <v>38</v>
      </c>
      <c r="P90" s="26">
        <v>3950</v>
      </c>
      <c r="Q90" s="26">
        <v>22</v>
      </c>
      <c r="R90" s="26">
        <v>4457</v>
      </c>
    </row>
    <row r="91" spans="1:18" ht="15">
      <c r="A91" s="52">
        <v>63</v>
      </c>
      <c r="B91" s="66" t="s">
        <v>298</v>
      </c>
      <c r="C91" s="26">
        <v>3</v>
      </c>
      <c r="D91" s="26">
        <v>3500</v>
      </c>
      <c r="E91" s="26">
        <v>2</v>
      </c>
      <c r="F91" s="26">
        <v>900</v>
      </c>
      <c r="G91" s="26">
        <v>18</v>
      </c>
      <c r="H91" s="26">
        <v>480</v>
      </c>
      <c r="I91" s="26">
        <v>398</v>
      </c>
      <c r="J91" s="26">
        <v>79600</v>
      </c>
      <c r="K91" s="26">
        <v>55</v>
      </c>
      <c r="L91" s="26">
        <v>16500</v>
      </c>
      <c r="M91" s="26">
        <v>330</v>
      </c>
      <c r="N91" s="26">
        <v>39600</v>
      </c>
      <c r="O91" s="26">
        <v>120</v>
      </c>
      <c r="P91" s="26">
        <v>9680</v>
      </c>
      <c r="Q91" s="26">
        <v>32</v>
      </c>
      <c r="R91" s="26">
        <v>2660</v>
      </c>
    </row>
    <row r="92" spans="1:18" ht="15">
      <c r="A92" s="113" t="s">
        <v>313</v>
      </c>
      <c r="B92" s="113"/>
      <c r="C92" s="33">
        <f>SUM(C86:C91)</f>
        <v>196</v>
      </c>
      <c r="D92" s="33">
        <f aca="true" t="shared" si="9" ref="D92:R92">SUM(D86:D91)</f>
        <v>40928.284</v>
      </c>
      <c r="E92" s="33">
        <f t="shared" si="9"/>
        <v>35</v>
      </c>
      <c r="F92" s="33">
        <f t="shared" si="9"/>
        <v>7299</v>
      </c>
      <c r="G92" s="33">
        <f t="shared" si="9"/>
        <v>103</v>
      </c>
      <c r="H92" s="33">
        <f t="shared" si="9"/>
        <v>1575</v>
      </c>
      <c r="I92" s="33">
        <f t="shared" si="9"/>
        <v>1735</v>
      </c>
      <c r="J92" s="33">
        <f t="shared" si="9"/>
        <v>159710.974</v>
      </c>
      <c r="K92" s="33">
        <f t="shared" si="9"/>
        <v>550</v>
      </c>
      <c r="L92" s="33">
        <f t="shared" si="9"/>
        <v>18151.308</v>
      </c>
      <c r="M92" s="33">
        <f t="shared" si="9"/>
        <v>1673</v>
      </c>
      <c r="N92" s="33">
        <f t="shared" si="9"/>
        <v>99658.36600000001</v>
      </c>
      <c r="O92" s="33">
        <f t="shared" si="9"/>
        <v>395</v>
      </c>
      <c r="P92" s="33">
        <f t="shared" si="9"/>
        <v>26671.25</v>
      </c>
      <c r="Q92" s="33">
        <f t="shared" si="9"/>
        <v>85</v>
      </c>
      <c r="R92" s="33">
        <f t="shared" si="9"/>
        <v>8935</v>
      </c>
    </row>
    <row r="93" spans="1:18" ht="15.75" customHeight="1">
      <c r="A93" s="103" t="s">
        <v>308</v>
      </c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</row>
    <row r="94" spans="1:18" ht="15">
      <c r="A94" s="51">
        <v>64</v>
      </c>
      <c r="B94" s="65" t="s">
        <v>299</v>
      </c>
      <c r="C94" s="39">
        <v>135</v>
      </c>
      <c r="D94" s="39">
        <v>1545</v>
      </c>
      <c r="E94" s="39">
        <v>182</v>
      </c>
      <c r="F94" s="39">
        <v>3255</v>
      </c>
      <c r="G94" s="39">
        <v>3057</v>
      </c>
      <c r="H94" s="39">
        <v>9247</v>
      </c>
      <c r="I94" s="39"/>
      <c r="J94" s="39"/>
      <c r="K94" s="39"/>
      <c r="L94" s="39"/>
      <c r="M94" s="39">
        <v>3057</v>
      </c>
      <c r="N94" s="39">
        <v>26450</v>
      </c>
      <c r="O94" s="39">
        <v>456</v>
      </c>
      <c r="P94" s="39">
        <v>17544</v>
      </c>
      <c r="Q94" s="39"/>
      <c r="R94" s="39"/>
    </row>
    <row r="95" spans="1:18" ht="18">
      <c r="A95" s="52">
        <v>65</v>
      </c>
      <c r="B95" s="66" t="s">
        <v>300</v>
      </c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</row>
    <row r="96" spans="1:18" ht="18">
      <c r="A96" s="52">
        <v>66</v>
      </c>
      <c r="B96" s="66" t="s">
        <v>338</v>
      </c>
      <c r="C96" s="26">
        <v>4</v>
      </c>
      <c r="D96" s="26">
        <v>2000</v>
      </c>
      <c r="E96" s="26">
        <v>8</v>
      </c>
      <c r="F96" s="26">
        <v>4000</v>
      </c>
      <c r="G96" s="26">
        <v>30</v>
      </c>
      <c r="H96" s="26">
        <v>19</v>
      </c>
      <c r="I96" s="26">
        <v>20</v>
      </c>
      <c r="J96" s="26">
        <v>10000</v>
      </c>
      <c r="K96" s="26">
        <v>10</v>
      </c>
      <c r="L96" s="26">
        <v>250</v>
      </c>
      <c r="M96" s="26">
        <v>20</v>
      </c>
      <c r="N96" s="26">
        <v>2400</v>
      </c>
      <c r="O96" s="26">
        <v>210</v>
      </c>
      <c r="P96" s="26">
        <v>2700</v>
      </c>
      <c r="Q96" s="26">
        <v>65</v>
      </c>
      <c r="R96" s="26">
        <v>1625</v>
      </c>
    </row>
    <row r="97" spans="1:18" ht="15">
      <c r="A97" s="52">
        <v>67</v>
      </c>
      <c r="B97" s="66" t="s">
        <v>301</v>
      </c>
      <c r="C97" s="26">
        <v>1</v>
      </c>
      <c r="D97" s="26">
        <v>150</v>
      </c>
      <c r="E97" s="26">
        <v>2</v>
      </c>
      <c r="F97" s="26">
        <v>500</v>
      </c>
      <c r="G97" s="26"/>
      <c r="H97" s="26"/>
      <c r="I97" s="26">
        <v>235</v>
      </c>
      <c r="J97" s="26">
        <v>15795</v>
      </c>
      <c r="K97" s="26">
        <v>2</v>
      </c>
      <c r="L97" s="26">
        <v>36</v>
      </c>
      <c r="M97" s="26">
        <v>20</v>
      </c>
      <c r="N97" s="26">
        <v>860</v>
      </c>
      <c r="O97" s="26">
        <v>36</v>
      </c>
      <c r="P97" s="26">
        <v>2450</v>
      </c>
      <c r="Q97" s="26">
        <v>15</v>
      </c>
      <c r="R97" s="26">
        <v>330</v>
      </c>
    </row>
    <row r="98" spans="1:18" ht="15">
      <c r="A98" s="113" t="s">
        <v>313</v>
      </c>
      <c r="B98" s="113"/>
      <c r="C98" s="33">
        <f>SUM(C94:C97)</f>
        <v>140</v>
      </c>
      <c r="D98" s="33">
        <f aca="true" t="shared" si="10" ref="D98:R98">SUM(D94:D97)</f>
        <v>3695</v>
      </c>
      <c r="E98" s="33">
        <f t="shared" si="10"/>
        <v>192</v>
      </c>
      <c r="F98" s="33">
        <f t="shared" si="10"/>
        <v>7755</v>
      </c>
      <c r="G98" s="33">
        <f t="shared" si="10"/>
        <v>3087</v>
      </c>
      <c r="H98" s="33">
        <f t="shared" si="10"/>
        <v>9266</v>
      </c>
      <c r="I98" s="33">
        <f t="shared" si="10"/>
        <v>255</v>
      </c>
      <c r="J98" s="33">
        <f t="shared" si="10"/>
        <v>25795</v>
      </c>
      <c r="K98" s="33">
        <f t="shared" si="10"/>
        <v>12</v>
      </c>
      <c r="L98" s="33">
        <f t="shared" si="10"/>
        <v>286</v>
      </c>
      <c r="M98" s="33">
        <f t="shared" si="10"/>
        <v>3097</v>
      </c>
      <c r="N98" s="33">
        <f t="shared" si="10"/>
        <v>29710</v>
      </c>
      <c r="O98" s="33">
        <f t="shared" si="10"/>
        <v>702</v>
      </c>
      <c r="P98" s="33">
        <f t="shared" si="10"/>
        <v>22694</v>
      </c>
      <c r="Q98" s="33">
        <f t="shared" si="10"/>
        <v>80</v>
      </c>
      <c r="R98" s="33">
        <f t="shared" si="10"/>
        <v>1955</v>
      </c>
    </row>
    <row r="99" spans="1:18" ht="19.5" customHeight="1">
      <c r="A99" s="123" t="s">
        <v>315</v>
      </c>
      <c r="B99" s="123"/>
      <c r="C99" s="59">
        <f>C98+C92+C84+C75+C66+C59+C50+C42+C32+C25+C17</f>
        <v>27067</v>
      </c>
      <c r="D99" s="59">
        <f aca="true" t="shared" si="11" ref="D99:R99">D98+D92+D84+D75+D66+D59+D50+D42+D32+D25+D17</f>
        <v>1345758.284</v>
      </c>
      <c r="E99" s="59">
        <f t="shared" si="11"/>
        <v>5589</v>
      </c>
      <c r="F99" s="59">
        <f t="shared" si="11"/>
        <v>939447</v>
      </c>
      <c r="G99" s="59">
        <f t="shared" si="11"/>
        <v>4570</v>
      </c>
      <c r="H99" s="59">
        <f t="shared" si="11"/>
        <v>31847</v>
      </c>
      <c r="I99" s="59">
        <f t="shared" si="11"/>
        <v>14101</v>
      </c>
      <c r="J99" s="59">
        <f t="shared" si="11"/>
        <v>2130072.974</v>
      </c>
      <c r="K99" s="59">
        <f t="shared" si="11"/>
        <v>3989</v>
      </c>
      <c r="L99" s="59">
        <f t="shared" si="11"/>
        <v>145890.30800000002</v>
      </c>
      <c r="M99" s="59">
        <f t="shared" si="11"/>
        <v>21452</v>
      </c>
      <c r="N99" s="59">
        <f t="shared" si="11"/>
        <v>3566569.366</v>
      </c>
      <c r="O99" s="59">
        <f t="shared" si="11"/>
        <v>7869</v>
      </c>
      <c r="P99" s="59">
        <f t="shared" si="11"/>
        <v>516801.25</v>
      </c>
      <c r="Q99" s="59">
        <f t="shared" si="11"/>
        <v>4167</v>
      </c>
      <c r="R99" s="59">
        <f t="shared" si="11"/>
        <v>168596</v>
      </c>
    </row>
  </sheetData>
  <sheetProtection/>
  <autoFilter ref="A9:S9"/>
  <mergeCells count="35">
    <mergeCell ref="M7:N7"/>
    <mergeCell ref="O7:P7"/>
    <mergeCell ref="Q7:R7"/>
    <mergeCell ref="C7:D7"/>
    <mergeCell ref="E7:F7"/>
    <mergeCell ref="G7:H7"/>
    <mergeCell ref="A50:B50"/>
    <mergeCell ref="A7:A9"/>
    <mergeCell ref="I7:J7"/>
    <mergeCell ref="K7:L7"/>
    <mergeCell ref="A17:B17"/>
    <mergeCell ref="A25:B25"/>
    <mergeCell ref="A32:B32"/>
    <mergeCell ref="A42:B42"/>
    <mergeCell ref="A84:B84"/>
    <mergeCell ref="A92:B92"/>
    <mergeCell ref="A98:B98"/>
    <mergeCell ref="A85:R85"/>
    <mergeCell ref="A93:R93"/>
    <mergeCell ref="A60:R60"/>
    <mergeCell ref="A76:R76"/>
    <mergeCell ref="A67:R67"/>
    <mergeCell ref="A59:B59"/>
    <mergeCell ref="A66:B66"/>
    <mergeCell ref="A75:B75"/>
    <mergeCell ref="A1:R1"/>
    <mergeCell ref="A4:R4"/>
    <mergeCell ref="B7:B9"/>
    <mergeCell ref="A99:B99"/>
    <mergeCell ref="A10:R10"/>
    <mergeCell ref="A18:R18"/>
    <mergeCell ref="A26:R26"/>
    <mergeCell ref="A33:R33"/>
    <mergeCell ref="A43:R43"/>
    <mergeCell ref="A51:R51"/>
  </mergeCells>
  <printOptions/>
  <pageMargins left="0.1968503937007874" right="0.1968503937007874" top="0.7480314960629921" bottom="0.2362204724409449" header="0.03937007874015748" footer="0.0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NGUYENANN</dc:creator>
  <cp:keywords/>
  <dc:description/>
  <cp:lastModifiedBy>lambob</cp:lastModifiedBy>
  <cp:lastPrinted>2014-07-03T01:24:53Z</cp:lastPrinted>
  <dcterms:created xsi:type="dcterms:W3CDTF">2013-05-01T02:42:25Z</dcterms:created>
  <dcterms:modified xsi:type="dcterms:W3CDTF">2015-02-04T02:23:37Z</dcterms:modified>
  <cp:category/>
  <cp:version/>
  <cp:contentType/>
  <cp:contentStatus/>
</cp:coreProperties>
</file>